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/>
  <xr:revisionPtr revIDLastSave="0" documentId="13_ncr:1_{2B7D0D7B-EB53-442C-A719-7A295D3BDB3E}" xr6:coauthVersionLast="47" xr6:coauthVersionMax="47" xr10:uidLastSave="{00000000-0000-0000-0000-000000000000}"/>
  <bookViews>
    <workbookView xWindow="-120" yWindow="-120" windowWidth="29040" windowHeight="15840" tabRatio="882" firstSheet="12" activeTab="21" xr2:uid="{00000000-000D-0000-FFFF-FFFF00000000}"/>
  </bookViews>
  <sheets>
    <sheet name="Assets" sheetId="5" r:id="rId1"/>
    <sheet name="Liabilities" sheetId="6" r:id="rId2"/>
    <sheet name="Results" sheetId="7" r:id="rId3"/>
    <sheet name="Flow" sheetId="8" r:id="rId4"/>
    <sheet name="Equity" sheetId="9" r:id="rId5"/>
    <sheet name="N2.2 Claims" sheetId="12" r:id="rId6"/>
    <sheet name="N3 Perfil Vencimiento" sheetId="13" r:id="rId7"/>
    <sheet name="N6 Directorio y Comité" sheetId="74" r:id="rId8"/>
    <sheet name="IFRS 16" sheetId="76" r:id="rId9"/>
    <sheet name="N15 Deferred taxes" sheetId="42" r:id="rId10"/>
    <sheet name="N16.3 Clases Instrum. Finan." sheetId="77" r:id="rId11"/>
    <sheet name="N16.4 Préstamos CP" sheetId="78" r:id="rId12"/>
    <sheet name="N16.4 Préstamos LP" sheetId="87" r:id="rId13"/>
    <sheet name="N16.4 Bonos LP" sheetId="79" r:id="rId14"/>
    <sheet name="N16.4 Conciliación SI y SF" sheetId="80" r:id="rId15"/>
    <sheet name="N19 Beneficios Empleados" sheetId="81" r:id="rId16"/>
    <sheet name="N20 Pas. No Financiero" sheetId="82" r:id="rId17"/>
    <sheet name="N24 Ordinary income" sheetId="73" r:id="rId18"/>
    <sheet name="N26 Otros Ingresos y Gtos." sheetId="83" r:id="rId19"/>
    <sheet name="N30 Segmentos" sheetId="85" r:id="rId20"/>
    <sheet name="N36 Medio ambiente" sheetId="84" r:id="rId21"/>
    <sheet name="CovenantAA" sheetId="86" r:id="rId22"/>
    <sheet name="N29 Operaciones Discontinuadas" sheetId="31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DAT11" localSheetId="17">[1]Hoja1!#REF!</definedName>
    <definedName name="___DAT11">[1]Hoja1!#REF!</definedName>
    <definedName name="___DAT9" localSheetId="17">'[2]301-30'!#REF!</definedName>
    <definedName name="___DAT9">'[2]301-30'!#REF!</definedName>
    <definedName name="__123Graph_A" localSheetId="17" hidden="1">[3]COMPENSACIONES!#REF!</definedName>
    <definedName name="__123Graph_A" hidden="1">[3]COMPENSACIONES!#REF!</definedName>
    <definedName name="__123Graph_ACAPTACIO" localSheetId="17" hidden="1">[3]COMPENSACIONES!#REF!</definedName>
    <definedName name="__123Graph_ACAPTACIO" hidden="1">[3]COMPENSACIONES!#REF!</definedName>
    <definedName name="__123Graph_ACAPTUEN" localSheetId="17" hidden="1">[3]COMPENSACIONES!#REF!</definedName>
    <definedName name="__123Graph_ACAPTUEN" hidden="1">[3]COMPENSACIONES!#REF!</definedName>
    <definedName name="__123Graph_BCAPTUEN" localSheetId="17" hidden="1">[3]COMPENSACIONES!#REF!</definedName>
    <definedName name="__123Graph_BCAPTUEN" hidden="1">[3]COMPENSACIONES!#REF!</definedName>
    <definedName name="__123Graph_CCAPTUEN" localSheetId="17" hidden="1">[3]COMPENSACIONES!#REF!</definedName>
    <definedName name="__123Graph_CCAPTUEN" hidden="1">[3]COMPENSACIONES!#REF!</definedName>
    <definedName name="__123Graph_DCAPTUEN" localSheetId="17" hidden="1">[3]COMPENSACIONES!#REF!</definedName>
    <definedName name="__123Graph_DCAPTUEN" hidden="1">[3]COMPENSACIONES!#REF!</definedName>
    <definedName name="__123Graph_X" localSheetId="17" hidden="1">[3]COMPENSACIONES!#REF!</definedName>
    <definedName name="__123Graph_X" hidden="1">[3]COMPENSACIONES!#REF!</definedName>
    <definedName name="__123Graph_XCAPTACIO" localSheetId="17" hidden="1">[3]COMPENSACIONES!#REF!</definedName>
    <definedName name="__123Graph_XCAPTACIO" hidden="1">[3]COMPENSACIONES!#REF!</definedName>
    <definedName name="__123Graph_XCAPTUEN" localSheetId="17" hidden="1">[3]COMPENSACIONES!#REF!</definedName>
    <definedName name="__123Graph_XCAPTUEN" hidden="1">[3]COMPENSACIONES!#REF!</definedName>
    <definedName name="__DAT11" localSheetId="21">#REF!</definedName>
    <definedName name="__DAT11" localSheetId="8">#REF!</definedName>
    <definedName name="__DAT11" localSheetId="10">#REF!</definedName>
    <definedName name="__DAT11" localSheetId="13">#REF!</definedName>
    <definedName name="__DAT11" localSheetId="14">#REF!</definedName>
    <definedName name="__DAT11" localSheetId="11">#REF!</definedName>
    <definedName name="__DAT11" localSheetId="12">#REF!</definedName>
    <definedName name="__DAT11" localSheetId="15">#REF!</definedName>
    <definedName name="__DAT11" localSheetId="16">#REF!</definedName>
    <definedName name="__DAT11" localSheetId="17">#REF!</definedName>
    <definedName name="__DAT11" localSheetId="18">#REF!</definedName>
    <definedName name="__DAT11" localSheetId="19">#REF!</definedName>
    <definedName name="__DAT11" localSheetId="20">#REF!</definedName>
    <definedName name="__DAT11" localSheetId="7">#REF!</definedName>
    <definedName name="__DAT11">#REF!</definedName>
    <definedName name="__DAT9" localSheetId="21">#REF!</definedName>
    <definedName name="__DAT9" localSheetId="8">#REF!</definedName>
    <definedName name="__DAT9" localSheetId="10">#REF!</definedName>
    <definedName name="__DAT9" localSheetId="13">#REF!</definedName>
    <definedName name="__DAT9" localSheetId="14">#REF!</definedName>
    <definedName name="__DAT9" localSheetId="11">#REF!</definedName>
    <definedName name="__DAT9" localSheetId="12">#REF!</definedName>
    <definedName name="__DAT9" localSheetId="15">#REF!</definedName>
    <definedName name="__DAT9" localSheetId="16">#REF!</definedName>
    <definedName name="__DAT9" localSheetId="17">#REF!</definedName>
    <definedName name="__DAT9" localSheetId="18">#REF!</definedName>
    <definedName name="__DAT9" localSheetId="19">#REF!</definedName>
    <definedName name="__DAT9" localSheetId="20">#REF!</definedName>
    <definedName name="__DAT9" localSheetId="7">#REF!</definedName>
    <definedName name="__DAT9">#REF!</definedName>
    <definedName name="_DAT1" localSheetId="21">#REF!</definedName>
    <definedName name="_DAT1" localSheetId="8">#REF!</definedName>
    <definedName name="_DAT1" localSheetId="10">#REF!</definedName>
    <definedName name="_DAT1" localSheetId="13">#REF!</definedName>
    <definedName name="_DAT1" localSheetId="14">#REF!</definedName>
    <definedName name="_DAT1" localSheetId="11">#REF!</definedName>
    <definedName name="_DAT1" localSheetId="12">#REF!</definedName>
    <definedName name="_DAT1" localSheetId="15">#REF!</definedName>
    <definedName name="_DAT1" localSheetId="16">#REF!</definedName>
    <definedName name="_DAT1" localSheetId="18">#REF!</definedName>
    <definedName name="_DAT1" localSheetId="19">#REF!</definedName>
    <definedName name="_DAT1" localSheetId="20">#REF!</definedName>
    <definedName name="_DAT1" localSheetId="7">#REF!</definedName>
    <definedName name="_DAT1">#REF!</definedName>
    <definedName name="_DAT10">#REF!</definedName>
    <definedName name="_DAT11" localSheetId="21">[1]Hoja1!#REF!</definedName>
    <definedName name="_DAT11" localSheetId="8">[1]Hoja1!#REF!</definedName>
    <definedName name="_DAT11" localSheetId="10">[1]Hoja1!#REF!</definedName>
    <definedName name="_DAT11" localSheetId="13">[1]Hoja1!#REF!</definedName>
    <definedName name="_DAT11" localSheetId="14">[1]Hoja1!#REF!</definedName>
    <definedName name="_DAT11" localSheetId="11">[1]Hoja1!#REF!</definedName>
    <definedName name="_DAT11" localSheetId="12">[1]Hoja1!#REF!</definedName>
    <definedName name="_DAT11" localSheetId="15">[1]Hoja1!#REF!</definedName>
    <definedName name="_DAT11" localSheetId="16">[1]Hoja1!#REF!</definedName>
    <definedName name="_DAT11" localSheetId="17">[1]Hoja1!#REF!</definedName>
    <definedName name="_DAT11" localSheetId="18">[1]Hoja1!#REF!</definedName>
    <definedName name="_DAT11" localSheetId="19">[1]Hoja1!#REF!</definedName>
    <definedName name="_DAT11" localSheetId="20">[1]Hoja1!#REF!</definedName>
    <definedName name="_DAT11" localSheetId="7">[1]Hoja1!#REF!</definedName>
    <definedName name="_DAT11">[1]Hoja1!#REF!</definedName>
    <definedName name="_DAT12" localSheetId="21">#REF!</definedName>
    <definedName name="_DAT12" localSheetId="8">#REF!</definedName>
    <definedName name="_DAT12" localSheetId="10">#REF!</definedName>
    <definedName name="_DAT12" localSheetId="13">#REF!</definedName>
    <definedName name="_DAT12" localSheetId="14">#REF!</definedName>
    <definedName name="_DAT12" localSheetId="11">#REF!</definedName>
    <definedName name="_DAT12" localSheetId="12">#REF!</definedName>
    <definedName name="_DAT12" localSheetId="15">#REF!</definedName>
    <definedName name="_DAT12" localSheetId="16">#REF!</definedName>
    <definedName name="_DAT12" localSheetId="18">#REF!</definedName>
    <definedName name="_DAT12" localSheetId="19">#REF!</definedName>
    <definedName name="_DAT12" localSheetId="20">#REF!</definedName>
    <definedName name="_DAT12" localSheetId="7">#REF!</definedName>
    <definedName name="_DAT12">#REF!</definedName>
    <definedName name="_DAT13" localSheetId="21">#REF!</definedName>
    <definedName name="_DAT13" localSheetId="8">#REF!</definedName>
    <definedName name="_DAT13" localSheetId="10">#REF!</definedName>
    <definedName name="_DAT13" localSheetId="13">#REF!</definedName>
    <definedName name="_DAT13" localSheetId="14">#REF!</definedName>
    <definedName name="_DAT13" localSheetId="11">#REF!</definedName>
    <definedName name="_DAT13" localSheetId="12">#REF!</definedName>
    <definedName name="_DAT13" localSheetId="15">#REF!</definedName>
    <definedName name="_DAT13" localSheetId="16">#REF!</definedName>
    <definedName name="_DAT13" localSheetId="18">#REF!</definedName>
    <definedName name="_DAT13" localSheetId="19">#REF!</definedName>
    <definedName name="_DAT13" localSheetId="20">#REF!</definedName>
    <definedName name="_DAT13" localSheetId="7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 localSheetId="21">'[4]301-30'!#REF!</definedName>
    <definedName name="_DAT9" localSheetId="8">'[4]301-30'!#REF!</definedName>
    <definedName name="_DAT9" localSheetId="10">'[4]301-30'!#REF!</definedName>
    <definedName name="_DAT9" localSheetId="13">'[4]301-30'!#REF!</definedName>
    <definedName name="_DAT9" localSheetId="14">'[4]301-30'!#REF!</definedName>
    <definedName name="_DAT9" localSheetId="11">'[4]301-30'!#REF!</definedName>
    <definedName name="_DAT9" localSheetId="12">'[4]301-30'!#REF!</definedName>
    <definedName name="_DAT9" localSheetId="15">'[4]301-30'!#REF!</definedName>
    <definedName name="_DAT9" localSheetId="16">'[4]301-30'!#REF!</definedName>
    <definedName name="_DAT9" localSheetId="17">'[5]301-30'!#REF!</definedName>
    <definedName name="_DAT9" localSheetId="18">'[4]301-30'!#REF!</definedName>
    <definedName name="_DAT9" localSheetId="19">'[4]301-30'!#REF!</definedName>
    <definedName name="_DAT9" localSheetId="20">'[4]301-30'!#REF!</definedName>
    <definedName name="_DAT9" localSheetId="7">'[4]301-30'!#REF!</definedName>
    <definedName name="_DAT9">'[5]301-30'!#REF!</definedName>
    <definedName name="_Fill" localSheetId="21" hidden="1">#REF!</definedName>
    <definedName name="_Fill" localSheetId="8" hidden="1">#REF!</definedName>
    <definedName name="_Fill" localSheetId="10" hidden="1">#REF!</definedName>
    <definedName name="_Fill" localSheetId="13" hidden="1">#REF!</definedName>
    <definedName name="_Fill" localSheetId="14" hidden="1">#REF!</definedName>
    <definedName name="_Fill" localSheetId="11" hidden="1">#REF!</definedName>
    <definedName name="_Fill" localSheetId="12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7" hidden="1">#REF!</definedName>
    <definedName name="_Fill" hidden="1">#REF!</definedName>
    <definedName name="_hyt" localSheetId="21">#REF!</definedName>
    <definedName name="_hyt" localSheetId="8">#REF!</definedName>
    <definedName name="_hyt" localSheetId="10">#REF!</definedName>
    <definedName name="_hyt" localSheetId="13">#REF!</definedName>
    <definedName name="_hyt" localSheetId="14">#REF!</definedName>
    <definedName name="_hyt" localSheetId="11">#REF!</definedName>
    <definedName name="_hyt" localSheetId="12">#REF!</definedName>
    <definedName name="_hyt" localSheetId="15">#REF!</definedName>
    <definedName name="_hyt" localSheetId="16">#REF!</definedName>
    <definedName name="_hyt" localSheetId="18">#REF!</definedName>
    <definedName name="_hyt" localSheetId="19">#REF!</definedName>
    <definedName name="_hyt" localSheetId="20">#REF!</definedName>
    <definedName name="_hyt" localSheetId="7">#REF!</definedName>
    <definedName name="_hyt">#REF!</definedName>
    <definedName name="_Key1" localSheetId="21" hidden="1">'[6]IVA 2002'!#REF!</definedName>
    <definedName name="_Key1" localSheetId="8" hidden="1">'[6]IVA 2002'!#REF!</definedName>
    <definedName name="_Key1" localSheetId="10" hidden="1">'[6]IVA 2002'!#REF!</definedName>
    <definedName name="_Key1" localSheetId="13" hidden="1">'[6]IVA 2002'!#REF!</definedName>
    <definedName name="_Key1" localSheetId="14" hidden="1">'[6]IVA 2002'!#REF!</definedName>
    <definedName name="_Key1" localSheetId="11" hidden="1">'[6]IVA 2002'!#REF!</definedName>
    <definedName name="_Key1" localSheetId="12" hidden="1">'[6]IVA 2002'!#REF!</definedName>
    <definedName name="_Key1" localSheetId="15" hidden="1">'[6]IVA 2002'!#REF!</definedName>
    <definedName name="_Key1" localSheetId="16" hidden="1">'[6]IVA 2002'!#REF!</definedName>
    <definedName name="_Key1" localSheetId="18" hidden="1">'[6]IVA 2002'!#REF!</definedName>
    <definedName name="_Key1" localSheetId="19" hidden="1">'[6]IVA 2002'!#REF!</definedName>
    <definedName name="_Key1" localSheetId="20" hidden="1">'[6]IVA 2002'!#REF!</definedName>
    <definedName name="_Key1" localSheetId="7" hidden="1">'[6]IVA 2002'!#REF!</definedName>
    <definedName name="_Key1" hidden="1">'[7]IVA 2002'!#REF!</definedName>
    <definedName name="_Key2" localSheetId="21" hidden="1">'[6]IVA 2002'!#REF!</definedName>
    <definedName name="_Key2" localSheetId="8" hidden="1">'[6]IVA 2002'!#REF!</definedName>
    <definedName name="_Key2" localSheetId="10" hidden="1">'[6]IVA 2002'!#REF!</definedName>
    <definedName name="_Key2" localSheetId="13" hidden="1">'[6]IVA 2002'!#REF!</definedName>
    <definedName name="_Key2" localSheetId="14" hidden="1">'[6]IVA 2002'!#REF!</definedName>
    <definedName name="_Key2" localSheetId="11" hidden="1">'[6]IVA 2002'!#REF!</definedName>
    <definedName name="_Key2" localSheetId="12" hidden="1">'[6]IVA 2002'!#REF!</definedName>
    <definedName name="_Key2" localSheetId="15" hidden="1">'[6]IVA 2002'!#REF!</definedName>
    <definedName name="_Key2" localSheetId="16" hidden="1">'[6]IVA 2002'!#REF!</definedName>
    <definedName name="_Key2" localSheetId="18" hidden="1">'[6]IVA 2002'!#REF!</definedName>
    <definedName name="_Key2" localSheetId="19" hidden="1">'[6]IVA 2002'!#REF!</definedName>
    <definedName name="_Key2" localSheetId="20" hidden="1">'[6]IVA 2002'!#REF!</definedName>
    <definedName name="_Key2" localSheetId="7" hidden="1">'[6]IVA 2002'!#REF!</definedName>
    <definedName name="_Key2" hidden="1">'[7]IVA 2002'!#REF!</definedName>
    <definedName name="_Order1" hidden="1">0</definedName>
    <definedName name="_Regression_Int" hidden="1">1</definedName>
    <definedName name="_Sort" localSheetId="21" hidden="1">'[8]ROT.LOCAL'!#REF!</definedName>
    <definedName name="_Sort" localSheetId="8" hidden="1">'[8]ROT.LOCAL'!#REF!</definedName>
    <definedName name="_Sort" localSheetId="10" hidden="1">'[8]ROT.LOCAL'!#REF!</definedName>
    <definedName name="_Sort" localSheetId="13" hidden="1">'[8]ROT.LOCAL'!#REF!</definedName>
    <definedName name="_Sort" localSheetId="14" hidden="1">'[8]ROT.LOCAL'!#REF!</definedName>
    <definedName name="_Sort" localSheetId="11" hidden="1">'[8]ROT.LOCAL'!#REF!</definedName>
    <definedName name="_Sort" localSheetId="12" hidden="1">'[8]ROT.LOCAL'!#REF!</definedName>
    <definedName name="_Sort" localSheetId="15" hidden="1">'[8]ROT.LOCAL'!#REF!</definedName>
    <definedName name="_Sort" localSheetId="16" hidden="1">'[8]ROT.LOCAL'!#REF!</definedName>
    <definedName name="_Sort" localSheetId="18" hidden="1">'[8]ROT.LOCAL'!#REF!</definedName>
    <definedName name="_Sort" localSheetId="19" hidden="1">'[8]ROT.LOCAL'!#REF!</definedName>
    <definedName name="_Sort" localSheetId="20" hidden="1">'[8]ROT.LOCAL'!#REF!</definedName>
    <definedName name="_Sort" localSheetId="7" hidden="1">'[8]ROT.LOCAL'!#REF!</definedName>
    <definedName name="_Sort" hidden="1">'[8]ROT.LOCAL'!#REF!</definedName>
    <definedName name="AccessDatabase" hidden="1">"F:\AndersonLegal\Modificado\ANEXOC2000 PARA SOCIEDADES.mdb"</definedName>
    <definedName name="amortización">[9]Hoja1!$D$3:$D$8</definedName>
    <definedName name="anscount" hidden="1">1</definedName>
    <definedName name="año02">[10]Tablas!#REF!</definedName>
    <definedName name="AS2DocOpenMode" hidden="1">"AS2DocumentEdit"</definedName>
    <definedName name="AS2LinkLS" hidden="1">[11]Links!A1</definedName>
    <definedName name="AS2ReportLS" hidden="1">1</definedName>
    <definedName name="AS2StaticLS" hidden="1">[11]Lead!A1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localSheetId="21" hidden="1">{"'18'!$A$5:$M$18"}</definedName>
    <definedName name="CALEND" localSheetId="8" hidden="1">{"'18'!$A$5:$M$18"}</definedName>
    <definedName name="CALEND" localSheetId="10" hidden="1">{"'18'!$A$5:$M$18"}</definedName>
    <definedName name="CALEND" localSheetId="13" hidden="1">{"'18'!$A$5:$M$18"}</definedName>
    <definedName name="CALEND" localSheetId="14" hidden="1">{"'18'!$A$5:$M$18"}</definedName>
    <definedName name="CALEND" localSheetId="11" hidden="1">{"'18'!$A$5:$M$18"}</definedName>
    <definedName name="CALEND" localSheetId="12" hidden="1">{"'18'!$A$5:$M$18"}</definedName>
    <definedName name="CALEND" localSheetId="15" hidden="1">{"'18'!$A$5:$M$18"}</definedName>
    <definedName name="CALEND" localSheetId="16" hidden="1">{"'18'!$A$5:$M$18"}</definedName>
    <definedName name="CALEND" localSheetId="17" hidden="1">{"'18'!$A$5:$M$18"}</definedName>
    <definedName name="CALEND" localSheetId="18" hidden="1">{"'18'!$A$5:$M$18"}</definedName>
    <definedName name="CALEND" localSheetId="19" hidden="1">{"'18'!$A$5:$M$18"}</definedName>
    <definedName name="CALEND" localSheetId="20" hidden="1">{"'18'!$A$5:$M$18"}</definedName>
    <definedName name="CALEND" localSheetId="7" hidden="1">{"'18'!$A$5:$M$18"}</definedName>
    <definedName name="CALEND" hidden="1">{"'18'!$A$5:$M$18"}</definedName>
    <definedName name="cas" localSheetId="21" hidden="1">{"'18'!$A$5:$M$18"}</definedName>
    <definedName name="cas" localSheetId="8" hidden="1">{"'18'!$A$5:$M$18"}</definedName>
    <definedName name="cas" localSheetId="10" hidden="1">{"'18'!$A$5:$M$18"}</definedName>
    <definedName name="cas" localSheetId="13" hidden="1">{"'18'!$A$5:$M$18"}</definedName>
    <definedName name="cas" localSheetId="14" hidden="1">{"'18'!$A$5:$M$18"}</definedName>
    <definedName name="cas" localSheetId="11" hidden="1">{"'18'!$A$5:$M$18"}</definedName>
    <definedName name="cas" localSheetId="12" hidden="1">{"'18'!$A$5:$M$18"}</definedName>
    <definedName name="cas" localSheetId="15" hidden="1">{"'18'!$A$5:$M$18"}</definedName>
    <definedName name="cas" localSheetId="16" hidden="1">{"'18'!$A$5:$M$18"}</definedName>
    <definedName name="cas" localSheetId="17" hidden="1">{"'18'!$A$5:$M$18"}</definedName>
    <definedName name="cas" localSheetId="18" hidden="1">{"'18'!$A$5:$M$18"}</definedName>
    <definedName name="cas" localSheetId="19" hidden="1">{"'18'!$A$5:$M$18"}</definedName>
    <definedName name="cas" localSheetId="20" hidden="1">{"'18'!$A$5:$M$18"}</definedName>
    <definedName name="cas" localSheetId="7" hidden="1">{"'18'!$A$5:$M$18"}</definedName>
    <definedName name="cas" hidden="1">{"'18'!$A$5:$M$18"}</definedName>
    <definedName name="Chile">[9]Hoja1!$H$2:$H$3</definedName>
    <definedName name="Cias">'[12]ER-Real'!$A$9:$A$21</definedName>
    <definedName name="Contractual">[9]Hoja1!$F$3:$F$4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 localSheetId="21">[13]Base!$A$6:$Q$37631</definedName>
    <definedName name="Empleados" localSheetId="8">[13]Base!$A$6:$Q$37631</definedName>
    <definedName name="Empleados" localSheetId="10">[13]Base!$A$6:$Q$37631</definedName>
    <definedName name="Empleados" localSheetId="13">[13]Base!$A$6:$Q$37631</definedName>
    <definedName name="Empleados" localSheetId="14">[13]Base!$A$6:$Q$37631</definedName>
    <definedName name="Empleados" localSheetId="11">[13]Base!$A$6:$Q$37631</definedName>
    <definedName name="Empleados" localSheetId="12">[13]Base!$A$6:$Q$37631</definedName>
    <definedName name="Empleados" localSheetId="15">[13]Base!$A$6:$Q$37631</definedName>
    <definedName name="Empleados" localSheetId="16">[13]Base!$A$6:$Q$37631</definedName>
    <definedName name="Empleados" localSheetId="18">[13]Base!$A$6:$Q$37631</definedName>
    <definedName name="Empleados" localSheetId="19">[13]Base!$A$6:$Q$37631</definedName>
    <definedName name="Empleados" localSheetId="20">[13]Base!$A$6:$Q$37631</definedName>
    <definedName name="Empleados" localSheetId="7">[13]Base!$A$6:$Q$37631</definedName>
    <definedName name="Empleados">[14]Base!$A$6:$Q$37631</definedName>
    <definedName name="ERE" localSheetId="21" hidden="1">{"'18'!$A$5:$M$18"}</definedName>
    <definedName name="ERE" localSheetId="8" hidden="1">{"'18'!$A$5:$M$18"}</definedName>
    <definedName name="ERE" localSheetId="10" hidden="1">{"'18'!$A$5:$M$18"}</definedName>
    <definedName name="ERE" localSheetId="13" hidden="1">{"'18'!$A$5:$M$18"}</definedName>
    <definedName name="ERE" localSheetId="14" hidden="1">{"'18'!$A$5:$M$18"}</definedName>
    <definedName name="ERE" localSheetId="11" hidden="1">{"'18'!$A$5:$M$18"}</definedName>
    <definedName name="ERE" localSheetId="12" hidden="1">{"'18'!$A$5:$M$18"}</definedName>
    <definedName name="ERE" localSheetId="15" hidden="1">{"'18'!$A$5:$M$18"}</definedName>
    <definedName name="ERE" localSheetId="16" hidden="1">{"'18'!$A$5:$M$18"}</definedName>
    <definedName name="ERE" localSheetId="17" hidden="1">{"'18'!$A$5:$M$18"}</definedName>
    <definedName name="ERE" localSheetId="18" hidden="1">{"'18'!$A$5:$M$18"}</definedName>
    <definedName name="ERE" localSheetId="19" hidden="1">{"'18'!$A$5:$M$18"}</definedName>
    <definedName name="ERE" localSheetId="20" hidden="1">{"'18'!$A$5:$M$18"}</definedName>
    <definedName name="ERE" localSheetId="7" hidden="1">{"'18'!$A$5:$M$18"}</definedName>
    <definedName name="ERE" hidden="1">{"'18'!$A$5:$M$18"}</definedName>
    <definedName name="ewew" localSheetId="21" hidden="1">{"'18'!$A$5:$M$18"}</definedName>
    <definedName name="ewew" localSheetId="8" hidden="1">{"'18'!$A$5:$M$18"}</definedName>
    <definedName name="ewew" localSheetId="10" hidden="1">{"'18'!$A$5:$M$18"}</definedName>
    <definedName name="ewew" localSheetId="13" hidden="1">{"'18'!$A$5:$M$18"}</definedName>
    <definedName name="ewew" localSheetId="14" hidden="1">{"'18'!$A$5:$M$18"}</definedName>
    <definedName name="ewew" localSheetId="11" hidden="1">{"'18'!$A$5:$M$18"}</definedName>
    <definedName name="ewew" localSheetId="12" hidden="1">{"'18'!$A$5:$M$18"}</definedName>
    <definedName name="ewew" localSheetId="15" hidden="1">{"'18'!$A$5:$M$18"}</definedName>
    <definedName name="ewew" localSheetId="16" hidden="1">{"'18'!$A$5:$M$18"}</definedName>
    <definedName name="ewew" localSheetId="17" hidden="1">{"'18'!$A$5:$M$18"}</definedName>
    <definedName name="ewew" localSheetId="18" hidden="1">{"'18'!$A$5:$M$18"}</definedName>
    <definedName name="ewew" localSheetId="19" hidden="1">{"'18'!$A$5:$M$18"}</definedName>
    <definedName name="ewew" localSheetId="20" hidden="1">{"'18'!$A$5:$M$18"}</definedName>
    <definedName name="ewew" localSheetId="7" hidden="1">{"'18'!$A$5:$M$18"}</definedName>
    <definedName name="ewew" hidden="1">{"'18'!$A$5:$M$18"}</definedName>
    <definedName name="fdgf">#REF!</definedName>
    <definedName name="FECHA">#REF!</definedName>
    <definedName name="FECHA_ACT" localSheetId="21">'[15]Resumen General'!$E$4</definedName>
    <definedName name="FECHA_ACT" localSheetId="8">'[15]Resumen General'!$E$4</definedName>
    <definedName name="FECHA_ACT" localSheetId="10">'[15]Resumen General'!$E$4</definedName>
    <definedName name="FECHA_ACT" localSheetId="13">'[15]Resumen General'!$E$4</definedName>
    <definedName name="FECHA_ACT" localSheetId="14">'[15]Resumen General'!$E$4</definedName>
    <definedName name="FECHA_ACT" localSheetId="11">'[15]Resumen General'!$E$4</definedName>
    <definedName name="FECHA_ACT" localSheetId="12">'[15]Resumen General'!$E$4</definedName>
    <definedName name="FECHA_ACT" localSheetId="15">'[15]Resumen General'!$E$4</definedName>
    <definedName name="FECHA_ACT" localSheetId="16">'[15]Resumen General'!$E$4</definedName>
    <definedName name="FECHA_ACT" localSheetId="18">'[15]Resumen General'!$E$4</definedName>
    <definedName name="FECHA_ACT" localSheetId="19">'[15]Resumen General'!$E$4</definedName>
    <definedName name="FECHA_ACT" localSheetId="20">'[15]Resumen General'!$E$4</definedName>
    <definedName name="FECHA_ACT" localSheetId="7">'[15]Resumen General'!$E$4</definedName>
    <definedName name="FECHA_ACT">'[16]Resumen General'!$E$4</definedName>
    <definedName name="FECHA_ANT" localSheetId="21">'[15]Resumen General'!$D$4</definedName>
    <definedName name="FECHA_ANT" localSheetId="8">'[15]Resumen General'!$D$4</definedName>
    <definedName name="FECHA_ANT" localSheetId="10">'[15]Resumen General'!$D$4</definedName>
    <definedName name="FECHA_ANT" localSheetId="13">'[15]Resumen General'!$D$4</definedName>
    <definedName name="FECHA_ANT" localSheetId="14">'[15]Resumen General'!$D$4</definedName>
    <definedName name="FECHA_ANT" localSheetId="11">'[15]Resumen General'!$D$4</definedName>
    <definedName name="FECHA_ANT" localSheetId="12">'[15]Resumen General'!$D$4</definedName>
    <definedName name="FECHA_ANT" localSheetId="15">'[15]Resumen General'!$D$4</definedName>
    <definedName name="FECHA_ANT" localSheetId="16">'[15]Resumen General'!$D$4</definedName>
    <definedName name="FECHA_ANT" localSheetId="18">'[15]Resumen General'!$D$4</definedName>
    <definedName name="FECHA_ANT" localSheetId="19">'[15]Resumen General'!$D$4</definedName>
    <definedName name="FECHA_ANT" localSheetId="20">'[15]Resumen General'!$D$4</definedName>
    <definedName name="FECHA_ANT" localSheetId="7">'[15]Resumen General'!$D$4</definedName>
    <definedName name="FECHA_ANT">'[16]Resumen General'!$D$4</definedName>
    <definedName name="Fechas">[17]Hoja1!$A$1:$A$12</definedName>
    <definedName name="HOLA" localSheetId="21" hidden="1">{"'18'!$A$5:$M$18"}</definedName>
    <definedName name="HOLA" localSheetId="8" hidden="1">{"'18'!$A$5:$M$18"}</definedName>
    <definedName name="HOLA" localSheetId="10" hidden="1">{"'18'!$A$5:$M$18"}</definedName>
    <definedName name="HOLA" localSheetId="13" hidden="1">{"'18'!$A$5:$M$18"}</definedName>
    <definedName name="HOLA" localSheetId="14" hidden="1">{"'18'!$A$5:$M$18"}</definedName>
    <definedName name="HOLA" localSheetId="11" hidden="1">{"'18'!$A$5:$M$18"}</definedName>
    <definedName name="HOLA" localSheetId="12" hidden="1">{"'18'!$A$5:$M$18"}</definedName>
    <definedName name="HOLA" localSheetId="15" hidden="1">{"'18'!$A$5:$M$18"}</definedName>
    <definedName name="HOLA" localSheetId="16" hidden="1">{"'18'!$A$5:$M$18"}</definedName>
    <definedName name="HOLA" localSheetId="17" hidden="1">{"'18'!$A$5:$M$18"}</definedName>
    <definedName name="HOLA" localSheetId="18" hidden="1">{"'18'!$A$5:$M$18"}</definedName>
    <definedName name="HOLA" localSheetId="19" hidden="1">{"'18'!$A$5:$M$18"}</definedName>
    <definedName name="HOLA" localSheetId="20" hidden="1">{"'18'!$A$5:$M$18"}</definedName>
    <definedName name="HOLA" localSheetId="7" hidden="1">{"'18'!$A$5:$M$18"}</definedName>
    <definedName name="HOLA" hidden="1">{"'18'!$A$5:$M$18"}</definedName>
    <definedName name="HTML_CodePage" hidden="1">1252</definedName>
    <definedName name="HTML_Control" localSheetId="21" hidden="1">{"'PACÍFICO12'!$A$1:$E$6"}</definedName>
    <definedName name="HTML_Control" localSheetId="8" hidden="1">{"'PACÍFICO12'!$A$1:$E$6"}</definedName>
    <definedName name="HTML_Control" localSheetId="10" hidden="1">{"'PACÍFICO12'!$A$1:$E$6"}</definedName>
    <definedName name="HTML_Control" localSheetId="13" hidden="1">{"'PACÍFICO12'!$A$1:$E$6"}</definedName>
    <definedName name="HTML_Control" localSheetId="14" hidden="1">{"'PACÍFICO12'!$A$1:$E$6"}</definedName>
    <definedName name="HTML_Control" localSheetId="11" hidden="1">{"'PACÍFICO12'!$A$1:$E$6"}</definedName>
    <definedName name="HTML_Control" localSheetId="12" hidden="1">{"'PACÍFICO12'!$A$1:$E$6"}</definedName>
    <definedName name="HTML_Control" localSheetId="15" hidden="1">{"'PACÍFICO12'!$A$1:$E$6"}</definedName>
    <definedName name="HTML_Control" localSheetId="16" hidden="1">{"'PACÍFICO12'!$A$1:$E$6"}</definedName>
    <definedName name="HTML_Control" localSheetId="17" hidden="1">{"'PACÍFICO12'!$A$1:$E$6"}</definedName>
    <definedName name="HTML_Control" localSheetId="18" hidden="1">{"'PACÍFICO12'!$A$1:$E$6"}</definedName>
    <definedName name="HTML_Control" localSheetId="19" hidden="1">{"'PACÍFICO12'!$A$1:$E$6"}</definedName>
    <definedName name="HTML_Control" localSheetId="20" hidden="1">{"'PACÍFICO12'!$A$1:$E$6"}</definedName>
    <definedName name="HTML_Control" localSheetId="7" hidden="1">{"'PACÍFICO12'!$A$1:$E$6"}</definedName>
    <definedName name="HTML_Control" hidden="1">{"'PACÍFICO12'!$A$1:$E$6"}</definedName>
    <definedName name="Html_control1" localSheetId="21" hidden="1">{"'18'!$A$5:$M$18"}</definedName>
    <definedName name="Html_control1" localSheetId="8" hidden="1">{"'18'!$A$5:$M$18"}</definedName>
    <definedName name="Html_control1" localSheetId="10" hidden="1">{"'18'!$A$5:$M$18"}</definedName>
    <definedName name="Html_control1" localSheetId="13" hidden="1">{"'18'!$A$5:$M$18"}</definedName>
    <definedName name="Html_control1" localSheetId="14" hidden="1">{"'18'!$A$5:$M$18"}</definedName>
    <definedName name="Html_control1" localSheetId="11" hidden="1">{"'18'!$A$5:$M$18"}</definedName>
    <definedName name="Html_control1" localSheetId="12" hidden="1">{"'18'!$A$5:$M$18"}</definedName>
    <definedName name="Html_control1" localSheetId="15" hidden="1">{"'18'!$A$5:$M$18"}</definedName>
    <definedName name="Html_control1" localSheetId="16" hidden="1">{"'18'!$A$5:$M$18"}</definedName>
    <definedName name="Html_control1" localSheetId="17" hidden="1">{"'18'!$A$5:$M$18"}</definedName>
    <definedName name="Html_control1" localSheetId="18" hidden="1">{"'18'!$A$5:$M$18"}</definedName>
    <definedName name="Html_control1" localSheetId="19" hidden="1">{"'18'!$A$5:$M$18"}</definedName>
    <definedName name="Html_control1" localSheetId="20" hidden="1">{"'18'!$A$5:$M$18"}</definedName>
    <definedName name="Html_control1" localSheetId="7" hidden="1">{"'18'!$A$5:$M$18"}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localSheetId="21" hidden="1">{"'18'!$A$5:$M$18"}</definedName>
    <definedName name="ind" localSheetId="8" hidden="1">{"'18'!$A$5:$M$18"}</definedName>
    <definedName name="ind" localSheetId="10" hidden="1">{"'18'!$A$5:$M$18"}</definedName>
    <definedName name="ind" localSheetId="13" hidden="1">{"'18'!$A$5:$M$18"}</definedName>
    <definedName name="ind" localSheetId="14" hidden="1">{"'18'!$A$5:$M$18"}</definedName>
    <definedName name="ind" localSheetId="11" hidden="1">{"'18'!$A$5:$M$18"}</definedName>
    <definedName name="ind" localSheetId="12" hidden="1">{"'18'!$A$5:$M$18"}</definedName>
    <definedName name="ind" localSheetId="15" hidden="1">{"'18'!$A$5:$M$18"}</definedName>
    <definedName name="ind" localSheetId="16" hidden="1">{"'18'!$A$5:$M$18"}</definedName>
    <definedName name="ind" localSheetId="17" hidden="1">{"'18'!$A$5:$M$18"}</definedName>
    <definedName name="ind" localSheetId="18" hidden="1">{"'18'!$A$5:$M$18"}</definedName>
    <definedName name="ind" localSheetId="19" hidden="1">{"'18'!$A$5:$M$18"}</definedName>
    <definedName name="ind" localSheetId="20" hidden="1">{"'18'!$A$5:$M$18"}</definedName>
    <definedName name="ind" localSheetId="7" hidden="1">{"'18'!$A$5:$M$18"}</definedName>
    <definedName name="ind" hidden="1">{"'18'!$A$5:$M$18"}</definedName>
    <definedName name="Indus" localSheetId="21" hidden="1">{"'18'!$A$5:$M$18"}</definedName>
    <definedName name="Indus" localSheetId="8" hidden="1">{"'18'!$A$5:$M$18"}</definedName>
    <definedName name="Indus" localSheetId="10" hidden="1">{"'18'!$A$5:$M$18"}</definedName>
    <definedName name="Indus" localSheetId="13" hidden="1">{"'18'!$A$5:$M$18"}</definedName>
    <definedName name="Indus" localSheetId="14" hidden="1">{"'18'!$A$5:$M$18"}</definedName>
    <definedName name="Indus" localSheetId="11" hidden="1">{"'18'!$A$5:$M$18"}</definedName>
    <definedName name="Indus" localSheetId="12" hidden="1">{"'18'!$A$5:$M$18"}</definedName>
    <definedName name="Indus" localSheetId="15" hidden="1">{"'18'!$A$5:$M$18"}</definedName>
    <definedName name="Indus" localSheetId="16" hidden="1">{"'18'!$A$5:$M$18"}</definedName>
    <definedName name="Indus" localSheetId="17" hidden="1">{"'18'!$A$5:$M$18"}</definedName>
    <definedName name="Indus" localSheetId="18" hidden="1">{"'18'!$A$5:$M$18"}</definedName>
    <definedName name="Indus" localSheetId="19" hidden="1">{"'18'!$A$5:$M$18"}</definedName>
    <definedName name="Indus" localSheetId="20" hidden="1">{"'18'!$A$5:$M$18"}</definedName>
    <definedName name="Indus" localSheetId="7" hidden="1">{"'18'!$A$5:$M$18"}</definedName>
    <definedName name="Indus" hidden="1">{"'18'!$A$5:$M$18"}</definedName>
    <definedName name="Merck" localSheetId="21" hidden="1">{"'18'!$A$5:$M$18"}</definedName>
    <definedName name="Merck" localSheetId="8" hidden="1">{"'18'!$A$5:$M$18"}</definedName>
    <definedName name="Merck" localSheetId="10" hidden="1">{"'18'!$A$5:$M$18"}</definedName>
    <definedName name="Merck" localSheetId="13" hidden="1">{"'18'!$A$5:$M$18"}</definedName>
    <definedName name="Merck" localSheetId="14" hidden="1">{"'18'!$A$5:$M$18"}</definedName>
    <definedName name="Merck" localSheetId="11" hidden="1">{"'18'!$A$5:$M$18"}</definedName>
    <definedName name="Merck" localSheetId="12" hidden="1">{"'18'!$A$5:$M$18"}</definedName>
    <definedName name="Merck" localSheetId="15" hidden="1">{"'18'!$A$5:$M$18"}</definedName>
    <definedName name="Merck" localSheetId="16" hidden="1">{"'18'!$A$5:$M$18"}</definedName>
    <definedName name="Merck" localSheetId="17" hidden="1">{"'18'!$A$5:$M$18"}</definedName>
    <definedName name="Merck" localSheetId="18" hidden="1">{"'18'!$A$5:$M$18"}</definedName>
    <definedName name="Merck" localSheetId="19" hidden="1">{"'18'!$A$5:$M$18"}</definedName>
    <definedName name="Merck" localSheetId="20" hidden="1">{"'18'!$A$5:$M$18"}</definedName>
    <definedName name="Merck" localSheetId="7" hidden="1">{"'18'!$A$5:$M$18"}</definedName>
    <definedName name="Merck" hidden="1">{"'18'!$A$5:$M$18"}</definedName>
    <definedName name="MES">'[12]ER-Real'!$A$5</definedName>
    <definedName name="MESA">#REF!</definedName>
    <definedName name="monedas">[9]Hoja1!$B$3:$B$8</definedName>
    <definedName name="PATRIMONIO_Y_PASIVOS">[18]Pasivo!$B$3:$E$35</definedName>
    <definedName name="ppe">#REF!</definedName>
    <definedName name="ppevsdsd">[1]Hoja1!#REF!</definedName>
    <definedName name="Pptomol06revisrefino" localSheetId="21" hidden="1">{"'18'!$A$5:$M$18"}</definedName>
    <definedName name="Pptomol06revisrefino" localSheetId="8" hidden="1">{"'18'!$A$5:$M$18"}</definedName>
    <definedName name="Pptomol06revisrefino" localSheetId="10" hidden="1">{"'18'!$A$5:$M$18"}</definedName>
    <definedName name="Pptomol06revisrefino" localSheetId="13" hidden="1">{"'18'!$A$5:$M$18"}</definedName>
    <definedName name="Pptomol06revisrefino" localSheetId="14" hidden="1">{"'18'!$A$5:$M$18"}</definedName>
    <definedName name="Pptomol06revisrefino" localSheetId="11" hidden="1">{"'18'!$A$5:$M$18"}</definedName>
    <definedName name="Pptomol06revisrefino" localSheetId="12" hidden="1">{"'18'!$A$5:$M$18"}</definedName>
    <definedName name="Pptomol06revisrefino" localSheetId="15" hidden="1">{"'18'!$A$5:$M$18"}</definedName>
    <definedName name="Pptomol06revisrefino" localSheetId="16" hidden="1">{"'18'!$A$5:$M$18"}</definedName>
    <definedName name="Pptomol06revisrefino" localSheetId="17" hidden="1">{"'18'!$A$5:$M$18"}</definedName>
    <definedName name="Pptomol06revisrefino" localSheetId="18" hidden="1">{"'18'!$A$5:$M$18"}</definedName>
    <definedName name="Pptomol06revisrefino" localSheetId="19" hidden="1">{"'18'!$A$5:$M$18"}</definedName>
    <definedName name="Pptomol06revisrefino" localSheetId="20" hidden="1">{"'18'!$A$5:$M$18"}</definedName>
    <definedName name="Pptomol06revisrefino" localSheetId="7" hidden="1">{"'18'!$A$5:$M$18"}</definedName>
    <definedName name="Pptomol06revisrefino" hidden="1">{"'18'!$A$5:$M$18"}</definedName>
    <definedName name="REE" localSheetId="21" hidden="1">{"'18'!$A$5:$M$18"}</definedName>
    <definedName name="REE" localSheetId="8" hidden="1">{"'18'!$A$5:$M$18"}</definedName>
    <definedName name="REE" localSheetId="10" hidden="1">{"'18'!$A$5:$M$18"}</definedName>
    <definedName name="REE" localSheetId="13" hidden="1">{"'18'!$A$5:$M$18"}</definedName>
    <definedName name="REE" localSheetId="14" hidden="1">{"'18'!$A$5:$M$18"}</definedName>
    <definedName name="REE" localSheetId="11" hidden="1">{"'18'!$A$5:$M$18"}</definedName>
    <definedName name="REE" localSheetId="12" hidden="1">{"'18'!$A$5:$M$18"}</definedName>
    <definedName name="REE" localSheetId="15" hidden="1">{"'18'!$A$5:$M$18"}</definedName>
    <definedName name="REE" localSheetId="16" hidden="1">{"'18'!$A$5:$M$18"}</definedName>
    <definedName name="REE" localSheetId="17" hidden="1">{"'18'!$A$5:$M$18"}</definedName>
    <definedName name="REE" localSheetId="18" hidden="1">{"'18'!$A$5:$M$18"}</definedName>
    <definedName name="REE" localSheetId="19" hidden="1">{"'18'!$A$5:$M$18"}</definedName>
    <definedName name="REE" localSheetId="20" hidden="1">{"'18'!$A$5:$M$18"}</definedName>
    <definedName name="REE" localSheetId="7" hidden="1">{"'18'!$A$5:$M$18"}</definedName>
    <definedName name="REE" hidden="1">{"'18'!$A$5:$M$18"}</definedName>
    <definedName name="rei" localSheetId="21" hidden="1">{"'18'!$A$5:$M$18"}</definedName>
    <definedName name="rei" localSheetId="8" hidden="1">{"'18'!$A$5:$M$18"}</definedName>
    <definedName name="rei" localSheetId="10" hidden="1">{"'18'!$A$5:$M$18"}</definedName>
    <definedName name="rei" localSheetId="13" hidden="1">{"'18'!$A$5:$M$18"}</definedName>
    <definedName name="rei" localSheetId="14" hidden="1">{"'18'!$A$5:$M$18"}</definedName>
    <definedName name="rei" localSheetId="11" hidden="1">{"'18'!$A$5:$M$18"}</definedName>
    <definedName name="rei" localSheetId="12" hidden="1">{"'18'!$A$5:$M$18"}</definedName>
    <definedName name="rei" localSheetId="15" hidden="1">{"'18'!$A$5:$M$18"}</definedName>
    <definedName name="rei" localSheetId="16" hidden="1">{"'18'!$A$5:$M$18"}</definedName>
    <definedName name="rei" localSheetId="17" hidden="1">{"'18'!$A$5:$M$18"}</definedName>
    <definedName name="rei" localSheetId="18" hidden="1">{"'18'!$A$5:$M$18"}</definedName>
    <definedName name="rei" localSheetId="19" hidden="1">{"'18'!$A$5:$M$18"}</definedName>
    <definedName name="rei" localSheetId="20" hidden="1">{"'18'!$A$5:$M$18"}</definedName>
    <definedName name="rei" localSheetId="7" hidden="1">{"'18'!$A$5:$M$18"}</definedName>
    <definedName name="rei" hidden="1">{"'18'!$A$5:$M$18"}</definedName>
    <definedName name="Resumen" hidden="1">#REF!</definedName>
    <definedName name="reti" localSheetId="21" hidden="1">{"'18'!$A$5:$M$18"}</definedName>
    <definedName name="reti" localSheetId="8" hidden="1">{"'18'!$A$5:$M$18"}</definedName>
    <definedName name="reti" localSheetId="10" hidden="1">{"'18'!$A$5:$M$18"}</definedName>
    <definedName name="reti" localSheetId="13" hidden="1">{"'18'!$A$5:$M$18"}</definedName>
    <definedName name="reti" localSheetId="14" hidden="1">{"'18'!$A$5:$M$18"}</definedName>
    <definedName name="reti" localSheetId="11" hidden="1">{"'18'!$A$5:$M$18"}</definedName>
    <definedName name="reti" localSheetId="12" hidden="1">{"'18'!$A$5:$M$18"}</definedName>
    <definedName name="reti" localSheetId="15" hidden="1">{"'18'!$A$5:$M$18"}</definedName>
    <definedName name="reti" localSheetId="16" hidden="1">{"'18'!$A$5:$M$18"}</definedName>
    <definedName name="reti" localSheetId="17" hidden="1">{"'18'!$A$5:$M$18"}</definedName>
    <definedName name="reti" localSheetId="18" hidden="1">{"'18'!$A$5:$M$18"}</definedName>
    <definedName name="reti" localSheetId="19" hidden="1">{"'18'!$A$5:$M$18"}</definedName>
    <definedName name="reti" localSheetId="20" hidden="1">{"'18'!$A$5:$M$18"}</definedName>
    <definedName name="reti" localSheetId="7" hidden="1">{"'18'!$A$5:$M$18"}</definedName>
    <definedName name="reti" hidden="1">{"'18'!$A$5:$M$18"}</definedName>
    <definedName name="retiro" localSheetId="21" hidden="1">{"'18'!$A$5:$M$18"}</definedName>
    <definedName name="retiro" localSheetId="8" hidden="1">{"'18'!$A$5:$M$18"}</definedName>
    <definedName name="retiro" localSheetId="10" hidden="1">{"'18'!$A$5:$M$18"}</definedName>
    <definedName name="retiro" localSheetId="13" hidden="1">{"'18'!$A$5:$M$18"}</definedName>
    <definedName name="retiro" localSheetId="14" hidden="1">{"'18'!$A$5:$M$18"}</definedName>
    <definedName name="retiro" localSheetId="11" hidden="1">{"'18'!$A$5:$M$18"}</definedName>
    <definedName name="retiro" localSheetId="12" hidden="1">{"'18'!$A$5:$M$18"}</definedName>
    <definedName name="retiro" localSheetId="15" hidden="1">{"'18'!$A$5:$M$18"}</definedName>
    <definedName name="retiro" localSheetId="16" hidden="1">{"'18'!$A$5:$M$18"}</definedName>
    <definedName name="retiro" localSheetId="17" hidden="1">{"'18'!$A$5:$M$18"}</definedName>
    <definedName name="retiro" localSheetId="18" hidden="1">{"'18'!$A$5:$M$18"}</definedName>
    <definedName name="retiro" localSheetId="19" hidden="1">{"'18'!$A$5:$M$18"}</definedName>
    <definedName name="retiro" localSheetId="20" hidden="1">{"'18'!$A$5:$M$18"}</definedName>
    <definedName name="retiro" localSheetId="7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[9]Hoja1!$H$5:$H$6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localSheetId="21" hidden="1">{"'Hoja2'!$A$4:$H$68"}</definedName>
    <definedName name="util" localSheetId="8" hidden="1">{"'Hoja2'!$A$4:$H$68"}</definedName>
    <definedName name="util" localSheetId="10" hidden="1">{"'Hoja2'!$A$4:$H$68"}</definedName>
    <definedName name="util" localSheetId="13" hidden="1">{"'Hoja2'!$A$4:$H$68"}</definedName>
    <definedName name="util" localSheetId="14" hidden="1">{"'Hoja2'!$A$4:$H$68"}</definedName>
    <definedName name="util" localSheetId="11" hidden="1">{"'Hoja2'!$A$4:$H$68"}</definedName>
    <definedName name="util" localSheetId="12" hidden="1">{"'Hoja2'!$A$4:$H$68"}</definedName>
    <definedName name="util" localSheetId="15" hidden="1">{"'Hoja2'!$A$4:$H$68"}</definedName>
    <definedName name="util" localSheetId="16" hidden="1">{"'Hoja2'!$A$4:$H$68"}</definedName>
    <definedName name="util" localSheetId="17" hidden="1">{"'Hoja2'!$A$4:$H$68"}</definedName>
    <definedName name="util" localSheetId="18" hidden="1">{"'Hoja2'!$A$4:$H$68"}</definedName>
    <definedName name="util" localSheetId="19" hidden="1">{"'Hoja2'!$A$4:$H$68"}</definedName>
    <definedName name="util" localSheetId="20" hidden="1">{"'Hoja2'!$A$4:$H$68"}</definedName>
    <definedName name="util" localSheetId="7" hidden="1">{"'Hoja2'!$A$4:$H$68"}</definedName>
    <definedName name="util" hidden="1">{"'Hoja2'!$A$4:$H$68"}</definedName>
    <definedName name="v0">#REF!</definedName>
    <definedName name="xa" localSheetId="21" hidden="1">{"'Hoja2'!$A$4:$H$68"}</definedName>
    <definedName name="xa" localSheetId="8" hidden="1">{"'Hoja2'!$A$4:$H$68"}</definedName>
    <definedName name="xa" localSheetId="10" hidden="1">{"'Hoja2'!$A$4:$H$68"}</definedName>
    <definedName name="xa" localSheetId="13" hidden="1">{"'Hoja2'!$A$4:$H$68"}</definedName>
    <definedName name="xa" localSheetId="14" hidden="1">{"'Hoja2'!$A$4:$H$68"}</definedName>
    <definedName name="xa" localSheetId="11" hidden="1">{"'Hoja2'!$A$4:$H$68"}</definedName>
    <definedName name="xa" localSheetId="12" hidden="1">{"'Hoja2'!$A$4:$H$68"}</definedName>
    <definedName name="xa" localSheetId="15" hidden="1">{"'Hoja2'!$A$4:$H$68"}</definedName>
    <definedName name="xa" localSheetId="16" hidden="1">{"'Hoja2'!$A$4:$H$68"}</definedName>
    <definedName name="xa" localSheetId="17" hidden="1">{"'Hoja2'!$A$4:$H$68"}</definedName>
    <definedName name="xa" localSheetId="18" hidden="1">{"'Hoja2'!$A$4:$H$68"}</definedName>
    <definedName name="xa" localSheetId="19" hidden="1">{"'Hoja2'!$A$4:$H$68"}</definedName>
    <definedName name="xa" localSheetId="20" hidden="1">{"'Hoja2'!$A$4:$H$68"}</definedName>
    <definedName name="xa" localSheetId="7" hidden="1">{"'Hoja2'!$A$4:$H$68"}</definedName>
    <definedName name="xa" hidden="1">{"'Hoja2'!$A$4:$H$68"}</definedName>
    <definedName name="XREF_COLUMN_1" hidden="1">[11]PPC1!$F:$F</definedName>
    <definedName name="XREF_COLUMN_2" hidden="1">[11]Lead!$L:$L</definedName>
    <definedName name="XREF_COLUMN_3" hidden="1">[11]PPC2!$F:$F</definedName>
    <definedName name="XREF_COLUMN_4" hidden="1">[11]Lead!$Q:$Q</definedName>
    <definedName name="XRefActiveRow" hidden="1">[11]XREF!$A$6</definedName>
    <definedName name="XRefColumnsCount" hidden="1">4</definedName>
    <definedName name="XRefCopy1" hidden="1">[11]PPC1!$E$27983</definedName>
    <definedName name="XRefCopy1Row" hidden="1">[11]XREF!$2:$2</definedName>
    <definedName name="XRefCopy2" hidden="1">[11]Lead!$P$39</definedName>
    <definedName name="XRefCopy3" hidden="1">[11]PPC2!$E$56</definedName>
    <definedName name="XRefCopy3Row" hidden="1">[11]XREF!$4:$4</definedName>
    <definedName name="XRefCopyRangeCount" hidden="1">3</definedName>
    <definedName name="XRefPaste1" hidden="1">[11]Lead!$K$16</definedName>
    <definedName name="XRefPaste1Row" hidden="1">[11]XREF!$3:$3</definedName>
    <definedName name="XRefPaste2" hidden="1">[11]Lead!$P$39</definedName>
    <definedName name="XRefPaste2Row" hidden="1">[11]XREF!$5:$5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7" l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2" i="7"/>
  <c r="D67" i="31" l="1"/>
  <c r="I79" i="31" l="1"/>
  <c r="I84" i="31" s="1"/>
  <c r="I64" i="31"/>
  <c r="H64" i="31"/>
  <c r="C63" i="31" l="1"/>
  <c r="D63" i="31"/>
  <c r="F63" i="31" s="1"/>
  <c r="I71" i="31" l="1"/>
  <c r="H71" i="31"/>
  <c r="F71" i="31"/>
  <c r="E71" i="31"/>
  <c r="D148" i="31"/>
  <c r="D158" i="31" s="1"/>
  <c r="C148" i="31"/>
  <c r="C158" i="31" s="1"/>
  <c r="D141" i="31"/>
  <c r="C141" i="31"/>
  <c r="D115" i="31"/>
  <c r="D108" i="31"/>
  <c r="C108" i="31"/>
  <c r="D102" i="31"/>
  <c r="C102" i="31"/>
  <c r="C116" i="31" s="1"/>
  <c r="F92" i="31"/>
  <c r="E92" i="31"/>
  <c r="F85" i="31"/>
  <c r="E85" i="31"/>
  <c r="E63" i="31" s="1"/>
  <c r="F83" i="31"/>
  <c r="E83" i="31"/>
  <c r="F82" i="31"/>
  <c r="E82" i="31"/>
  <c r="F81" i="31"/>
  <c r="E81" i="31"/>
  <c r="F80" i="31"/>
  <c r="E80" i="31"/>
  <c r="D79" i="31"/>
  <c r="D84" i="31" s="1"/>
  <c r="C79" i="31"/>
  <c r="C84" i="31" s="1"/>
  <c r="F78" i="31"/>
  <c r="E78" i="31"/>
  <c r="F77" i="31"/>
  <c r="E77" i="31"/>
  <c r="F76" i="31"/>
  <c r="E76" i="31"/>
  <c r="F75" i="31"/>
  <c r="E75" i="31"/>
  <c r="F74" i="31"/>
  <c r="E74" i="31"/>
  <c r="F73" i="31"/>
  <c r="E73" i="31"/>
  <c r="D71" i="31"/>
  <c r="D95" i="31" s="1"/>
  <c r="C71" i="31"/>
  <c r="C95" i="31" s="1"/>
  <c r="I68" i="31"/>
  <c r="H68" i="31"/>
  <c r="D86" i="31" l="1"/>
  <c r="D62" i="31"/>
  <c r="E79" i="31"/>
  <c r="E84" i="31" s="1"/>
  <c r="E86" i="31" s="1"/>
  <c r="C86" i="31"/>
  <c r="C62" i="31"/>
  <c r="F79" i="31"/>
  <c r="F84" i="31" s="1"/>
  <c r="F86" i="31" s="1"/>
  <c r="D116" i="31"/>
  <c r="D162" i="31" s="1"/>
  <c r="D164" i="31" s="1"/>
  <c r="C162" i="31"/>
  <c r="C164" i="31" s="1"/>
  <c r="F62" i="31" l="1"/>
  <c r="D64" i="31"/>
  <c r="D68" i="31" s="1"/>
  <c r="C64" i="31"/>
  <c r="E62" i="31"/>
  <c r="C68" i="31"/>
  <c r="E64" i="31" l="1"/>
  <c r="E68" i="31"/>
  <c r="F64" i="31"/>
  <c r="F68" i="31"/>
  <c r="C69" i="31" l="1"/>
  <c r="E69" i="31" l="1"/>
  <c r="D69" i="31" l="1"/>
  <c r="F69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H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mantenido para la venta (la reina baja 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 xml:space="preserve">derivado, bonos en usd y yen, no estan en chile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mantenido para la venta (la reina baja 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<sst xmlns="http://schemas.openxmlformats.org/spreadsheetml/2006/main" count="3003" uniqueCount="760">
  <si>
    <t>ACTIVOS</t>
  </si>
  <si>
    <t>EFECTIVO Y EQUIVALENTES AL</t>
  </si>
  <si>
    <t>OTROS ACTIVOS FINANCIEROS CORRIE</t>
  </si>
  <si>
    <t>OTROS ACTIVOS NO FINANCIEROS, CO</t>
  </si>
  <si>
    <t>DEUDORES COMERCIALES Y OTRAS CUE</t>
  </si>
  <si>
    <t>CUENTAS POR COBRAR A ENTIDADES R</t>
  </si>
  <si>
    <t>INVENTARIOS</t>
  </si>
  <si>
    <t>Inventarios</t>
  </si>
  <si>
    <t>ACTIVOS POR IMPUESTOS CORRIENTES</t>
  </si>
  <si>
    <t>ACTIVOS NO CTES MANTENIDOS P VTA</t>
  </si>
  <si>
    <t>OTROS ACTIVOS FINANCIEROS NO COR</t>
  </si>
  <si>
    <t>OTROS ACTIVOS NO FINANCIEROS NO</t>
  </si>
  <si>
    <t>DERECHOS POR COBRAR NO CORRIENTE</t>
  </si>
  <si>
    <t>INVERSIONES CONTABILIZADAS UTILI</t>
  </si>
  <si>
    <t>Inversiones contabilizadas utilizando el método de la partic</t>
  </si>
  <si>
    <t>ACTIVOS INTANGIBLES DISTINTOS DE</t>
  </si>
  <si>
    <t>Activos intangibles distintos de la plusvalía</t>
  </si>
  <si>
    <t>PLUSVALIA</t>
  </si>
  <si>
    <t>PROPIEDADES, PLANTAS Y EQUIPOS,</t>
  </si>
  <si>
    <t>ACTIVOS POR DERECHO DE USO</t>
  </si>
  <si>
    <t>Activos por derecho de uso</t>
  </si>
  <si>
    <t>ACTIVOS POR IMPUESTOS DIFERIDOS</t>
  </si>
  <si>
    <t>CUENTAS POR COBRAR A ENTIDADES</t>
  </si>
  <si>
    <t>OTROS PASIVOS FINANCIEROS CORRIE</t>
  </si>
  <si>
    <t>PASIVOS POR ARRENDAMIENTOS CORRI</t>
  </si>
  <si>
    <t>CUENTAS POR PAGAR COMERCIALES Y</t>
  </si>
  <si>
    <t>CUENTAS POR PAGAR A ENTIDADES RE</t>
  </si>
  <si>
    <t>OTRAS PROVISIONES A CORTO PLAZO</t>
  </si>
  <si>
    <t>PASIVOS POR IMPUESTOS CORRIENTES</t>
  </si>
  <si>
    <t>PROVISIONES CORRIENTES POR BENEF</t>
  </si>
  <si>
    <t>OTROS PASIVOS NO FINANCIEROS COR</t>
  </si>
  <si>
    <t>OTROS PASIVOS FINANCIEROS, NO CO</t>
  </si>
  <si>
    <t>PASIVOS POR ARRENDAMIENTOS NO CO</t>
  </si>
  <si>
    <t>OTRAS CUENTAS POR PAGAR, NO CORR</t>
  </si>
  <si>
    <t>CUENTAS POR PAGAR  ENTIDADES REL</t>
  </si>
  <si>
    <t>OTRAS PROVISIONES A LARGO PLAZO</t>
  </si>
  <si>
    <t>PASIVO POR IMPUESTOS DIFERIDOS</t>
  </si>
  <si>
    <t>Pasivo por impuestos diferidos</t>
  </si>
  <si>
    <t>PROVISIONES NO CORRIENTES POR BE</t>
  </si>
  <si>
    <t>OTROS PASIVOS NO FINANCIEROS NO</t>
  </si>
  <si>
    <t>CAPITAL EMITIDO</t>
  </si>
  <si>
    <t>GANANCIAS (PERDIDAS) ACUMULADAS</t>
  </si>
  <si>
    <t>PRIMAS DE EMISION</t>
  </si>
  <si>
    <t>OTRAS PARTICIPACIONES EN EL PATR</t>
  </si>
  <si>
    <t>Otras participaciones en el patrimonio</t>
  </si>
  <si>
    <t>PARTICIPACIONES NO CONTROLADORAS</t>
  </si>
  <si>
    <t>INGRESOS DE ACTIVIDADES ORDINARI</t>
  </si>
  <si>
    <t>Ingresos de actividades ordinarias</t>
  </si>
  <si>
    <t>MATERIAS PRIMAS Y CONSUMIBLES UT</t>
  </si>
  <si>
    <t>Materias primas y consumibles utilizados</t>
  </si>
  <si>
    <t>GASTOS POR BENEFICIOS A LOS EMPL</t>
  </si>
  <si>
    <t>Gastos por beneficios a los empleados</t>
  </si>
  <si>
    <t>GASTO POR DEPRECIACIÓN Y AMORTIZ</t>
  </si>
  <si>
    <t>OTROS GASTOS, POR NATURALEZA</t>
  </si>
  <si>
    <t>Otros gastos, por naturaleza</t>
  </si>
  <si>
    <t>OTRAS GANANCIAS (PÉRDIDAS)</t>
  </si>
  <si>
    <t>PARTICIPACIÓN EN LAS GANANCIAS (</t>
  </si>
  <si>
    <t>INGRESOS FINANCIEROS</t>
  </si>
  <si>
    <t>Ingresos financieros</t>
  </si>
  <si>
    <t>COSTOS FINANCIEROS</t>
  </si>
  <si>
    <t>GANANCIAS (PÉRDIDAS) DE CAMBIO E</t>
  </si>
  <si>
    <t>Ganancias (pérdidas) de cambio en moneda extranjera</t>
  </si>
  <si>
    <t>RESULTADO POR UNIDADES REAJUSTAB</t>
  </si>
  <si>
    <t>GASTOS POR IMPUESTOS</t>
  </si>
  <si>
    <t>GANANCIA (PÉRDIDA), ATRIBUIBLE A</t>
  </si>
  <si>
    <t>REVERSIÓN DE PÉRDIDAS POR DETERI</t>
  </si>
  <si>
    <t>GANANCIA (PÉRDIDA) PROCEDENTE DE</t>
  </si>
  <si>
    <t>Ganancia (pérdida) procedente de operaciones discontinuadas</t>
  </si>
  <si>
    <t>M$</t>
  </si>
  <si>
    <t>ACTIVOS CORRIENTES</t>
  </si>
  <si>
    <t>Efectivo y equivalentes al efectivo</t>
  </si>
  <si>
    <t>Otros activos financieros</t>
  </si>
  <si>
    <t>Otros activos no financieros</t>
  </si>
  <si>
    <t>Cuentas por cobrar a entidades relacionadas</t>
  </si>
  <si>
    <t>ACTIVOS NO CORRIENTES</t>
  </si>
  <si>
    <t>Derechos por cobrar</t>
  </si>
  <si>
    <t>PASIVOS CORRIENTES</t>
  </si>
  <si>
    <t>Pasivos por arrendamientos</t>
  </si>
  <si>
    <t>Cuentas por pagar a entidades relacionadas</t>
  </si>
  <si>
    <t>Otras provisiones</t>
  </si>
  <si>
    <t>Pasivos por impuestos</t>
  </si>
  <si>
    <t>Otros pasivos no financieros</t>
  </si>
  <si>
    <t>PASIVOS INCLUIDOS EN GRUPOS DE A</t>
  </si>
  <si>
    <t>Pasivos incluidos en grupos de activos para su disposición clasificados como mantenidos para la venta</t>
  </si>
  <si>
    <t>PASIVOS NO CORRIENTES</t>
  </si>
  <si>
    <t>Otros pasivos financieros</t>
  </si>
  <si>
    <t>Otras cuentas por pagar</t>
  </si>
  <si>
    <t>Otras reservas</t>
  </si>
  <si>
    <t>Patrimonio atribuible a los propietarios de la controladora</t>
  </si>
  <si>
    <t xml:space="preserve">PATRIMONIO TOTAL </t>
  </si>
  <si>
    <t>TOTAL DE PATRIMONIO Y PASIVOS</t>
  </si>
  <si>
    <t xml:space="preserve">ESTADOS DE RESULTADOS POR NATURALEZA </t>
  </si>
  <si>
    <t>Ganancias (pérdidas) de actividades operacionales</t>
  </si>
  <si>
    <t>01-07-2020
30-09-2020</t>
  </si>
  <si>
    <t>Cobros procedentes de las ventas de bienes y prestación de servicios</t>
  </si>
  <si>
    <t>Cobros procedentes de regalías, cuotas, comisiones y otros ingresos de actividades ordinarias</t>
  </si>
  <si>
    <t>Cobros procedentes de contratos mantenidos con propósitos de intermediación o para negociar</t>
  </si>
  <si>
    <t>Cobros procedentes de primas y prestaciones, anualidades y otros beneficios de pólizas suscritas</t>
  </si>
  <si>
    <t>Otros cobros por actividades de operación</t>
  </si>
  <si>
    <t>Pagos a proveedores por el suministro de bienes y servicios</t>
  </si>
  <si>
    <t>Pagos procedentes de contratos mantenidos para intermediación o para negociar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</si>
  <si>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</si>
  <si>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</si>
  <si>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</si>
  <si>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Flujos de efectivo procedentes (utilizados en) operaciones</t>
  </si>
  <si>
    <t>Clases de pagos en efectivo procedentes de actividades de operación</t>
  </si>
  <si>
    <t>Dividendos pagados</t>
  </si>
  <si>
    <t>Dividendos recibidos</t>
  </si>
  <si>
    <t>Intereses pagados</t>
  </si>
  <si>
    <t>Intereses recibidos</t>
  </si>
  <si>
    <t>Impuestos a las ganancias pagados (reembolsados)</t>
  </si>
  <si>
    <t>Otras entradas (salidas) de efectivo</t>
  </si>
  <si>
    <t>Flujos de efectivo procedentes de (utilizados en) actividades de operación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</si>
  <si>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</si>
  <si>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</si>
  <si>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</si>
  <si>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</si>
  <si>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</si>
  <si>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</si>
  <si>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</si>
  <si>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Préstamos a entidades relacionadas</t>
  </si>
  <si>
    <t>Compras de propiedades, planta y equipo</t>
  </si>
  <si>
    <t>Importes procedentes de ventas de activos intangibles</t>
  </si>
  <si>
    <t>Compras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</si>
  <si>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</si>
  <si>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</si>
  <si>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</si>
  <si>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</si>
  <si>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</si>
  <si>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</si>
  <si>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</si>
  <si>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</si>
  <si>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</si>
  <si>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>Flujos de efectivo procedentes de (utilizados en) actividades de inversión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</si>
  <si>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</si>
  <si>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</si>
  <si>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</si>
  <si>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</si>
  <si>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Importes procedentes de préstamos de largo plazo</t>
  </si>
  <si>
    <t>Importes procedentes de préstamos de corto plazo</t>
  </si>
  <si>
    <t>Importes procedentes de préstamos, clasificados como actividades de financiación</t>
  </si>
  <si>
    <t>Préstamos de entidades relacionadas</t>
  </si>
  <si>
    <t>Reembolsos de préstamos</t>
  </si>
  <si>
    <t>Pagos de pasivos por arrendamientos financieros</t>
  </si>
  <si>
    <t>Pagos de préstamos a entidades relacionadas</t>
  </si>
  <si>
    <t xml:space="preserve"> Incremento (disminución) en el efectivo y equivalentes al efectivo, antes del efecto de los cambios en la tasa de cambio </t>
  </si>
  <si>
    <t>Efectos de la variación en la tasa de cambio sobre el efectivo y equivalentes al efectivo</t>
  </si>
  <si>
    <t>Incremento (disminución) neto de efectivo y equivalentes al efectivo</t>
  </si>
  <si>
    <t>Efectivo y equivalentes al efectivo al principio del periodo</t>
  </si>
  <si>
    <t>Efectivo y equivalentes al efectivo al final del periodo</t>
  </si>
  <si>
    <t>01-07-2021
30-09-2021</t>
  </si>
  <si>
    <t xml:space="preserve">Costos financieros </t>
  </si>
  <si>
    <t>Primas de emisión</t>
  </si>
  <si>
    <t>Reservas</t>
  </si>
  <si>
    <t>%</t>
  </si>
  <si>
    <t>Propiedades, planta y equipo</t>
  </si>
  <si>
    <t>cuadratura</t>
  </si>
  <si>
    <t>Deudores comerciales y otras cuentas por cobrar</t>
  </si>
  <si>
    <t>Total activos corrientes</t>
  </si>
  <si>
    <t>Total activos no corrientes</t>
  </si>
  <si>
    <t>Total pasivos corrientes</t>
  </si>
  <si>
    <t>Total pasivos no corrientes</t>
  </si>
  <si>
    <t>Depreciación propiedades, planta y equipos</t>
  </si>
  <si>
    <t>Incrementos (decrementos) en adquisiciones mediante combinaciones de negocios</t>
  </si>
  <si>
    <t>XBRL</t>
  </si>
  <si>
    <t>Ganancia (pérdida) antes de impuestos</t>
  </si>
  <si>
    <t>AFR</t>
  </si>
  <si>
    <t>Cuentas comerciales y otras cuentas por pagar</t>
  </si>
  <si>
    <t>Activos por impuestos</t>
  </si>
  <si>
    <t>Plusvalía</t>
  </si>
  <si>
    <t>Activo por impuestos diferidos</t>
  </si>
  <si>
    <t>Total activos disponible para la venta</t>
  </si>
  <si>
    <t>PATRIMONIO Y PASIVOS</t>
  </si>
  <si>
    <t>Provisiones por beneficios a los empleados</t>
  </si>
  <si>
    <t>Total pasivos disponible para la venta</t>
  </si>
  <si>
    <t>Capital emitido</t>
  </si>
  <si>
    <t>Ganancias acumuladas</t>
  </si>
  <si>
    <t>Participaciones no controladoras de activos disponible para la venta</t>
  </si>
  <si>
    <t>Resultado antes de impuestos de las operaciones discontinuadas</t>
  </si>
  <si>
    <t>(Gasto) ingreso por impuestos a las ganancias</t>
  </si>
  <si>
    <t>Resultado despúes de impuestos de las operaciones discontinuadas</t>
  </si>
  <si>
    <t>Resultado antes de impuestos por la venta de filiales</t>
  </si>
  <si>
    <t>Resultado despúes de impuestos por la venta de filiales</t>
  </si>
  <si>
    <t>Gastos por depreciación y amortización</t>
  </si>
  <si>
    <t>Otras (pérdidas) ganancias</t>
  </si>
  <si>
    <t>Resultados por unidades de reajuste</t>
  </si>
  <si>
    <t>Ganancia (pérdida) atribuible a</t>
  </si>
  <si>
    <t>Ganancia (pérdida) atribuible a los propietarios de la controladora</t>
  </si>
  <si>
    <t>Ganancia (pérdida) atribuible a participaciones no controladoras</t>
  </si>
  <si>
    <t>Ganancia (pérdida)</t>
  </si>
  <si>
    <t>Ganancia (pérdida) atribuible a participaciones no controladoras de operaciones discontinuadas</t>
  </si>
  <si>
    <t>ESTADOS DE FLUJOS DE EFECTIVO</t>
  </si>
  <si>
    <t>Clases de cobros por actividades de operación</t>
  </si>
  <si>
    <t>Importes procedentes de la venta de propiedades, planta y equipo</t>
  </si>
  <si>
    <t>Flujos de efectivo procedentes de (utilizados en) actividades de financiación</t>
  </si>
  <si>
    <t xml:space="preserve">Incremento (disminución) en el efectivo y equivalentes al efectivo, antes del efecto de los cambios en la tasa de cambio </t>
  </si>
  <si>
    <t>11-13-14</t>
  </si>
  <si>
    <t>-</t>
  </si>
  <si>
    <t>21</t>
  </si>
  <si>
    <t>01-07-2022
30-09-2022</t>
  </si>
  <si>
    <t>26</t>
  </si>
  <si>
    <t xml:space="preserve">Importes reconocidos en otro resultado integral, mantenidos para la venta </t>
  </si>
  <si>
    <t>ASSETS</t>
  </si>
  <si>
    <t>CURRENT ASSETS</t>
  </si>
  <si>
    <t>Cash and cash equivalent</t>
  </si>
  <si>
    <t>Other non-financial assets</t>
  </si>
  <si>
    <t>Commercial debtors and other accounts receivable</t>
  </si>
  <si>
    <t>Accounts receivable from related entities</t>
  </si>
  <si>
    <t>Inventories</t>
  </si>
  <si>
    <t>Tax assets</t>
  </si>
  <si>
    <t>Total current assets other than the assets or groups of available assets classified as being retained for sale or being retained to be distributed among holders</t>
  </si>
  <si>
    <t>Non-current assets held for sale</t>
  </si>
  <si>
    <t>TOTAL CURRENT ASSETS</t>
  </si>
  <si>
    <t>NON-CURRENT ASSETS</t>
  </si>
  <si>
    <t>Other financial assets</t>
  </si>
  <si>
    <t xml:space="preserve">Receivables </t>
  </si>
  <si>
    <t>Intangible assets other than goodwill</t>
  </si>
  <si>
    <t>Goodwill</t>
  </si>
  <si>
    <t>Properties, plant and equipment</t>
  </si>
  <si>
    <t>Usage rights assets</t>
  </si>
  <si>
    <t>Deferred tax assets</t>
  </si>
  <si>
    <t>TOTAL NON-CURRENT ASSETS</t>
  </si>
  <si>
    <t>TOTAL ASSETS</t>
  </si>
  <si>
    <t>EQUITY AND LIABILITIES</t>
  </si>
  <si>
    <t>CURRENT LIABILITIES</t>
  </si>
  <si>
    <t>Other financial liabilities</t>
  </si>
  <si>
    <t>Lease liability</t>
  </si>
  <si>
    <t>Trade debts and other accounts payable</t>
  </si>
  <si>
    <t>Accounts payable from related entities</t>
  </si>
  <si>
    <t>Other provisions</t>
  </si>
  <si>
    <t>Tax liabilities</t>
  </si>
  <si>
    <t>Provisions for employee benefits</t>
  </si>
  <si>
    <t>Other non-financial liabilities</t>
  </si>
  <si>
    <t>Total current liabilities other than liabilities included in groups of liabilities for disposal classified as held for sale</t>
  </si>
  <si>
    <t>TOTAL CURRENT LIABILITIES</t>
  </si>
  <si>
    <t>NON-CURRENT LIABILITIES</t>
  </si>
  <si>
    <t>Other accounts payable</t>
  </si>
  <si>
    <t>Deferred tax liabilities</t>
  </si>
  <si>
    <t>Non-current provisions for employee benefits</t>
  </si>
  <si>
    <t>TOTAL NON-CURRENT LIABILITIES</t>
  </si>
  <si>
    <t>TOTAL LIABILITIES</t>
  </si>
  <si>
    <t>EQUITY</t>
  </si>
  <si>
    <t>Issued capital</t>
  </si>
  <si>
    <t>Accumulated earnings (losses)</t>
  </si>
  <si>
    <t xml:space="preserve">Share premium </t>
  </si>
  <si>
    <t>Other equity interests</t>
  </si>
  <si>
    <t>Other reserves</t>
  </si>
  <si>
    <t>Equity attributable to owners of the controller</t>
  </si>
  <si>
    <t>Non-controlling interests</t>
  </si>
  <si>
    <t xml:space="preserve">TOTAL EQUITY </t>
  </si>
  <si>
    <t>TOTAL EQUITY AND LIABILITIES</t>
  </si>
  <si>
    <t>Direct cash flow statement</t>
  </si>
  <si>
    <t>Collections from the sales of assets and services</t>
  </si>
  <si>
    <t>Other collections from operational activities</t>
  </si>
  <si>
    <t>Types of payments</t>
  </si>
  <si>
    <t>Payments to suppliers for goods and services</t>
  </si>
  <si>
    <t>Payments to and on behalf of the employees</t>
  </si>
  <si>
    <t xml:space="preserve">Payments of premiums and services, annuities and other liabilities arising from contracted policies </t>
  </si>
  <si>
    <t>Other payments for operational activities</t>
  </si>
  <si>
    <t>Cash flow from (used in) operational activities</t>
  </si>
  <si>
    <t>Types of cash payments from operating activities</t>
  </si>
  <si>
    <t>Interests paid</t>
  </si>
  <si>
    <t>Interest received</t>
  </si>
  <si>
    <t>Taxes on earnings paid (reimbursed)</t>
  </si>
  <si>
    <t>Other cash in-flow (out-flow)</t>
  </si>
  <si>
    <t>Amounts from sales of property, plant and equipment</t>
  </si>
  <si>
    <t>Purchase of property, plant and equipment</t>
  </si>
  <si>
    <t>Purchase of intangible assets</t>
  </si>
  <si>
    <t>Other cash inflows (outflows)</t>
  </si>
  <si>
    <t>Amounts from long-term loans</t>
  </si>
  <si>
    <t>Amounts from short-term loans</t>
  </si>
  <si>
    <t>Amounts from loans, classified as financing activities</t>
  </si>
  <si>
    <t>Cash flows from (used in) investing activities</t>
  </si>
  <si>
    <t>Loan Repayments</t>
  </si>
  <si>
    <t>Dividends paid</t>
  </si>
  <si>
    <t>Interest paid</t>
  </si>
  <si>
    <t>Income taxes refunded (paid)</t>
  </si>
  <si>
    <t xml:space="preserve"> Cash flows from (used in) financing activities</t>
  </si>
  <si>
    <t>Net increase (decrease) of cash and cash equivalents</t>
  </si>
  <si>
    <t>Cash and cash equivalents at the beginning of the period</t>
  </si>
  <si>
    <t>Cash and cash equivalents at the end of the period</t>
  </si>
  <si>
    <t>Note</t>
  </si>
  <si>
    <t>Revaluation surplus</t>
  </si>
  <si>
    <t>ThCh$</t>
  </si>
  <si>
    <t xml:space="preserve">Statements of changes in equity
 </t>
  </si>
  <si>
    <t xml:space="preserve">Capital 
issued
</t>
  </si>
  <si>
    <t xml:space="preserve">Other shares in the assets
</t>
  </si>
  <si>
    <t xml:space="preserve">Accumulated gains (losses)
</t>
  </si>
  <si>
    <t xml:space="preserve">Reserve cash flow hedges </t>
  </si>
  <si>
    <t>Reserve of share-based payments</t>
  </si>
  <si>
    <t>Actuarial Profit or Loss Reserve in Defined Benefit Plans</t>
  </si>
  <si>
    <t xml:space="preserve">Total other bookings
</t>
  </si>
  <si>
    <t xml:space="preserve">Equity attributable to the owners of the controlled company
</t>
  </si>
  <si>
    <t xml:space="preserve">Non-controlling interests
</t>
  </si>
  <si>
    <t xml:space="preserve">Heritage 
total
</t>
  </si>
  <si>
    <t>Initial balance as of 01-01-2022</t>
  </si>
  <si>
    <t>Gain</t>
  </si>
  <si>
    <t>Comprehensive result</t>
  </si>
  <si>
    <t xml:space="preserve">Dividends </t>
  </si>
  <si>
    <t>Decrease by transfers and other changes</t>
  </si>
  <si>
    <t>Total changes in equity</t>
  </si>
  <si>
    <t>Initial balance as of 01-01-2023</t>
  </si>
  <si>
    <t>Reclassifications</t>
  </si>
  <si>
    <t>Other expenses, by nature</t>
  </si>
  <si>
    <t>Increase/
(Decrease)
M$</t>
  </si>
  <si>
    <t>Expiry profile</t>
  </si>
  <si>
    <t>Bank loans</t>
  </si>
  <si>
    <t>Bonuses</t>
  </si>
  <si>
    <t xml:space="preserve">Lease liability </t>
  </si>
  <si>
    <t>Trade accounts and other accounts payable</t>
  </si>
  <si>
    <t>Total</t>
  </si>
  <si>
    <t>Up to 90 days</t>
  </si>
  <si>
    <t>From 91 days to 1 year</t>
  </si>
  <si>
    <t>From 13 months to 3 years</t>
  </si>
  <si>
    <t>More than 3 years to 5 years</t>
  </si>
  <si>
    <t>More than 5 years</t>
  </si>
  <si>
    <t>Interest rate contract</t>
  </si>
  <si>
    <t>Deferred tax asset</t>
  </si>
  <si>
    <t xml:space="preserve">Deferred tax asset </t>
  </si>
  <si>
    <t>Statements of financial situation</t>
  </si>
  <si>
    <t>Gross deferred taxes</t>
  </si>
  <si>
    <t xml:space="preserve">Compensation </t>
  </si>
  <si>
    <t>Net deferred tax position</t>
  </si>
  <si>
    <t>Statements of financial position</t>
  </si>
  <si>
    <t>Disclosure of deferred tax assets</t>
  </si>
  <si>
    <t>Water rights (amortization)</t>
  </si>
  <si>
    <t>Provision for uncollectible receivables</t>
  </si>
  <si>
    <t>Holiday provision</t>
  </si>
  <si>
    <t>Litigation</t>
  </si>
  <si>
    <t>Compensation for years of services</t>
  </si>
  <si>
    <t>Amortization</t>
  </si>
  <si>
    <t>Variation monetary correction and depreciation assets</t>
  </si>
  <si>
    <t>Deferred income</t>
  </si>
  <si>
    <t>Transaction Tranque La Dehesa</t>
  </si>
  <si>
    <t>Liability for leases</t>
  </si>
  <si>
    <t>Impairment losses due to change in accounting criterion</t>
  </si>
  <si>
    <t>Tax losses</t>
  </si>
  <si>
    <t>Others</t>
  </si>
  <si>
    <t>Disclosures about deferred tax liabilities</t>
  </si>
  <si>
    <t>Investment expense related companies</t>
  </si>
  <si>
    <t>Revaluation of land due to change in accounting criterion</t>
  </si>
  <si>
    <t>Revaluations of land first-time adoption of IFRS</t>
  </si>
  <si>
    <t>Revaluations of water rights first time adoption of IFRS</t>
  </si>
  <si>
    <t>Movements of deferred tax assets</t>
  </si>
  <si>
    <t>Movements of deferred tax liabilities</t>
  </si>
  <si>
    <t>Increases (decreases) in deferred tax assets</t>
  </si>
  <si>
    <t>Increases (decreases) due to variation in monetary correction and depreciation assets</t>
  </si>
  <si>
    <t>Increases (decreases) due to the provision of uncollectible debtors</t>
  </si>
  <si>
    <t>Changes in deferred tax assets</t>
  </si>
  <si>
    <t>Changes in total deferred tax assets</t>
  </si>
  <si>
    <t>Deferred tax liabilities, initial balance</t>
  </si>
  <si>
    <t>Increases (decreases) in deferred tax liabilities</t>
  </si>
  <si>
    <t>Changes in deferred tax liabilities</t>
  </si>
  <si>
    <t>Changes in total deferred tax liabilities</t>
  </si>
  <si>
    <t xml:space="preserve">Income (expense) for income tax on current and deferred parts </t>
  </si>
  <si>
    <t>Expenditure on current taxes</t>
  </si>
  <si>
    <t>Adjustment of tax expense for the previous year</t>
  </si>
  <si>
    <t>Expenditure for current taxes on profits</t>
  </si>
  <si>
    <t>Benefit tax loss</t>
  </si>
  <si>
    <t>Income (expenses) deferred by taxes related to the creation and reversal of temporary differences</t>
  </si>
  <si>
    <t>Expenses for a single tax (expenses rejected)</t>
  </si>
  <si>
    <t>Income (expenses) for other taxes</t>
  </si>
  <si>
    <t>Income tax expense</t>
  </si>
  <si>
    <t>Reconciliation between the income tax result recorded and the effective tax rate</t>
  </si>
  <si>
    <t>Expenses for taxes using the legal rate</t>
  </si>
  <si>
    <t>Permanent difference for monetary correction tax assets</t>
  </si>
  <si>
    <t>Permanent difference for rejected expenses</t>
  </si>
  <si>
    <t>Permanent difference for income tax from previous years</t>
  </si>
  <si>
    <t>Other permanent differences</t>
  </si>
  <si>
    <t>Adjustments to tax expense using the legal rate</t>
  </si>
  <si>
    <t>Tax expense using the effective rate</t>
  </si>
  <si>
    <t>Legal tax rate</t>
  </si>
  <si>
    <t>Effective tax rate</t>
  </si>
  <si>
    <t>Classes of ordinary income</t>
  </si>
  <si>
    <t>Ordinary income</t>
  </si>
  <si>
    <t>Potable water</t>
  </si>
  <si>
    <t>Wastewater</t>
  </si>
  <si>
    <t>Other sanitation income</t>
  </si>
  <si>
    <t>Non-sanitation income</t>
  </si>
  <si>
    <t>Income and expenses other than the operation</t>
  </si>
  <si>
    <t>Gain (loss) on sale of non-current assets, not held for sale</t>
  </si>
  <si>
    <t>Organizational Restructuring Program *</t>
  </si>
  <si>
    <t>Scrapped projects and warranty slips **</t>
  </si>
  <si>
    <t>Other gains (losses)***</t>
  </si>
  <si>
    <t xml:space="preserve">Other gains (losses)  </t>
  </si>
  <si>
    <t>Interest expense, Bank loans</t>
  </si>
  <si>
    <t>Interest expense, AFR</t>
  </si>
  <si>
    <t>Interest expense, Bonds</t>
  </si>
  <si>
    <t>Interest expense, lease liabilities</t>
  </si>
  <si>
    <t>Interest expense, other</t>
  </si>
  <si>
    <t>Hedging charges</t>
  </si>
  <si>
    <t>Amortization of additional costs related to loan agreements</t>
  </si>
  <si>
    <t xml:space="preserve">Financial costs </t>
  </si>
  <si>
    <t>Interest income</t>
  </si>
  <si>
    <t>Gain in the redemption and extinction of debt</t>
  </si>
  <si>
    <t>Financial income</t>
  </si>
  <si>
    <t>06-30-2023</t>
  </si>
  <si>
    <t>Closing balance as of 06-30-2023</t>
  </si>
  <si>
    <t>06-30-2022</t>
  </si>
  <si>
    <t>Closing balance as of 06-30-2022</t>
  </si>
  <si>
    <t>12-31-2022</t>
  </si>
  <si>
    <t>01-04-2023
30-06-2023</t>
  </si>
  <si>
    <t>01-04-2022
30-06-2022</t>
  </si>
  <si>
    <t xml:space="preserve"> Consolidated Aguas Cordillera</t>
  </si>
  <si>
    <t>Variation</t>
  </si>
  <si>
    <t>Efectos de la Variation en la tasa de cambio sobre el efectivo y equivalentes al efectivo</t>
  </si>
  <si>
    <t xml:space="preserve">For the period ended June 30, 2023, certain reclassifications have been made to facilitate their comparison as of June 30, 2022, according to the following detail:	</t>
  </si>
  <si>
    <t>Statement of comprehensive income by nature:</t>
  </si>
  <si>
    <t xml:space="preserve">Impairment gains and reversal of impairment losses (Impairment losses) determined in accordance with MFRS 9 on financial assets.  </t>
  </si>
  <si>
    <t>Statements of changes in equity:</t>
  </si>
  <si>
    <t>Retained earnings (losses)</t>
  </si>
  <si>
    <t>Cash flow hedge reserve</t>
  </si>
  <si>
    <t>01-04-2022                                 30-06-2022</t>
  </si>
  <si>
    <t>01-04-2023                  30-06-2023</t>
  </si>
  <si>
    <t>Directors' Committee</t>
  </si>
  <si>
    <t>Board of Directors</t>
  </si>
  <si>
    <t>Remuneration paid</t>
  </si>
  <si>
    <t>Chile</t>
  </si>
  <si>
    <t>IAM S.A.</t>
  </si>
  <si>
    <t>77274820-5</t>
  </si>
  <si>
    <t>U.F.</t>
  </si>
  <si>
    <t>Análisis Ambientales S.A.</t>
  </si>
  <si>
    <t>96967550-1</t>
  </si>
  <si>
    <t>Hidrogística S.A.</t>
  </si>
  <si>
    <t>96828120-8</t>
  </si>
  <si>
    <t>Ecoriles S.A.</t>
  </si>
  <si>
    <t>96945210-3</t>
  </si>
  <si>
    <t>Aguas Manquehue S.A.</t>
  </si>
  <si>
    <t>89221000-4</t>
  </si>
  <si>
    <t>Aguas Cordillera S.A.</t>
  </si>
  <si>
    <t>96809310-K</t>
  </si>
  <si>
    <t>Aguas Andinas S.A.</t>
  </si>
  <si>
    <t>61808000-5</t>
  </si>
  <si>
    <t>(%)</t>
  </si>
  <si>
    <t>Más de 3 años hasta 5 años</t>
  </si>
  <si>
    <t>Vencimientos</t>
  </si>
  <si>
    <t>Aguas del Maipo S.A.</t>
  </si>
  <si>
    <t>PESOS</t>
  </si>
  <si>
    <t>76190084-6</t>
  </si>
  <si>
    <t xml:space="preserve">Current and deferred income tax income (expense) on current and deferred income taxes </t>
  </si>
  <si>
    <t>Current tax expense</t>
  </si>
  <si>
    <t>Adjustment to prior year tax expense</t>
  </si>
  <si>
    <t>Current income tax expense</t>
  </si>
  <si>
    <t>Tax loss benefit</t>
  </si>
  <si>
    <t>Deferred tax income (expense) related to the creation and reversal of temporary differences</t>
  </si>
  <si>
    <t>One-time tax expense (disallowed expenses)</t>
  </si>
  <si>
    <t>Other tax income (expense)</t>
  </si>
  <si>
    <t>Other effects of the tax rate</t>
  </si>
  <si>
    <t>Totals</t>
  </si>
  <si>
    <t>Total lease liabilities</t>
  </si>
  <si>
    <t>Lease liabilities</t>
  </si>
  <si>
    <t>Total financial liabilities</t>
  </si>
  <si>
    <t xml:space="preserve">Derivative </t>
  </si>
  <si>
    <t>Repayable financial contributions</t>
  </si>
  <si>
    <t>Bonds</t>
  </si>
  <si>
    <t>Closing balance</t>
  </si>
  <si>
    <t>Transfers</t>
  </si>
  <si>
    <t>Retirements</t>
  </si>
  <si>
    <t>Additions</t>
  </si>
  <si>
    <t>Beginning balance</t>
  </si>
  <si>
    <t>Other financial liabilities, non-current</t>
  </si>
  <si>
    <t>Total other financial liabilities</t>
  </si>
  <si>
    <t xml:space="preserve">Forward </t>
  </si>
  <si>
    <t>Other financial liabilities, current</t>
  </si>
  <si>
    <t>Other unclassified financial liabilities</t>
  </si>
  <si>
    <t>Other non-current unclassified financial liabilities</t>
  </si>
  <si>
    <t>Other financial liabilities not classified as non-current</t>
  </si>
  <si>
    <t>Total financial liabilities, non-current</t>
  </si>
  <si>
    <t>Other accounts payable, non-current</t>
  </si>
  <si>
    <t>CLP</t>
  </si>
  <si>
    <t>Lease liability, non-current</t>
  </si>
  <si>
    <t>16.4</t>
  </si>
  <si>
    <t>Derivative</t>
  </si>
  <si>
    <t>Reimbursable financial contributions</t>
  </si>
  <si>
    <t>Financial liabilities non-current</t>
  </si>
  <si>
    <t>Total financial liabilities, current</t>
  </si>
  <si>
    <t>Information on related entities, current</t>
  </si>
  <si>
    <t>Accounts payable to related entities</t>
  </si>
  <si>
    <t>Commercial accounts and other payable accounts, current</t>
  </si>
  <si>
    <t xml:space="preserve">USD </t>
  </si>
  <si>
    <t>Trade accounts and other payable accounts</t>
  </si>
  <si>
    <t>EUR</t>
  </si>
  <si>
    <t>Lease liability, current</t>
  </si>
  <si>
    <t>Derivative Forward</t>
  </si>
  <si>
    <t>Bank Loans</t>
  </si>
  <si>
    <t>Current financial liabilities</t>
  </si>
  <si>
    <t>Pasivos financieros corrientes</t>
  </si>
  <si>
    <t>Total financial assets</t>
  </si>
  <si>
    <t>Total financial assets, non-current</t>
  </si>
  <si>
    <t>Rights receivable</t>
  </si>
  <si>
    <t>Non-current financial assets</t>
  </si>
  <si>
    <t>Total financial assets, current</t>
  </si>
  <si>
    <t>Accounts receivable to related entities</t>
  </si>
  <si>
    <t>Total commercial debtors and other accounts receivable, current</t>
  </si>
  <si>
    <t>Trade debtors and other accounts receivable</t>
  </si>
  <si>
    <t>USD</t>
  </si>
  <si>
    <t>Other current financial assets</t>
  </si>
  <si>
    <t xml:space="preserve">  Bond advances</t>
  </si>
  <si>
    <t>Current financial assets</t>
  </si>
  <si>
    <t xml:space="preserve"> Currency</t>
  </si>
  <si>
    <t>Types of financial instruments</t>
  </si>
  <si>
    <t>Banco Scotiabank</t>
  </si>
  <si>
    <t>96.809.310-K</t>
  </si>
  <si>
    <t>61.808.000-5</t>
  </si>
  <si>
    <t>Banco BCI</t>
  </si>
  <si>
    <t>Banco de Chile</t>
  </si>
  <si>
    <t>Banco Itau 2</t>
  </si>
  <si>
    <t>Banco BCI 3</t>
  </si>
  <si>
    <t>Banco BTG Pactual</t>
  </si>
  <si>
    <t>Banco Itau</t>
  </si>
  <si>
    <t>Banco BCI 2</t>
  </si>
  <si>
    <t>Banco BICE</t>
  </si>
  <si>
    <t>JPY</t>
  </si>
  <si>
    <t>SERIE JPY</t>
  </si>
  <si>
    <t>AUD</t>
  </si>
  <si>
    <t>SERIE AUD</t>
  </si>
  <si>
    <t>UF</t>
  </si>
  <si>
    <t>BAGUA-AE</t>
  </si>
  <si>
    <t>BAGUA-AC</t>
  </si>
  <si>
    <t>BAGUA-AD</t>
  </si>
  <si>
    <t>BAGUA-AA</t>
  </si>
  <si>
    <t>BAGUA-Z</t>
  </si>
  <si>
    <t>BAGUA-X</t>
  </si>
  <si>
    <t>BAGUA-W</t>
  </si>
  <si>
    <t>BAGUA-V</t>
  </si>
  <si>
    <t>BAGUA-U</t>
  </si>
  <si>
    <t>BAGUA-S</t>
  </si>
  <si>
    <t>BAGUA-Q</t>
  </si>
  <si>
    <t>BAGUA-P</t>
  </si>
  <si>
    <t>BAGUA-M</t>
  </si>
  <si>
    <t>Serie</t>
  </si>
  <si>
    <t xml:space="preserve">Total </t>
  </si>
  <si>
    <t>Forward</t>
  </si>
  <si>
    <t>Aguas Manquehue</t>
  </si>
  <si>
    <t>Número de empleados</t>
  </si>
  <si>
    <t>Gestión y Servicios S.A.</t>
  </si>
  <si>
    <t>EcoRiles S.A.</t>
  </si>
  <si>
    <t>Trabajadores Sindicalizados con cálculo de indemnización</t>
  </si>
  <si>
    <t>5101004000</t>
  </si>
  <si>
    <t>5101003600</t>
  </si>
  <si>
    <t>5101003500</t>
  </si>
  <si>
    <t>5101003000</t>
  </si>
  <si>
    <t>5101002200</t>
  </si>
  <si>
    <t>5101001700</t>
  </si>
  <si>
    <t>5101001600</t>
  </si>
  <si>
    <t>5101000900</t>
  </si>
  <si>
    <t>5101000700</t>
  </si>
  <si>
    <t>5101000600</t>
  </si>
  <si>
    <t>5101000300</t>
  </si>
  <si>
    <t>5101000100</t>
  </si>
  <si>
    <t>Base</t>
  </si>
  <si>
    <t xml:space="preserve">Participación en utilidad y bonos </t>
  </si>
  <si>
    <t>Disminución por pasivos incluidos en grupos de activos para su disposición clasificados como mantenidos para la venta</t>
  </si>
  <si>
    <t xml:space="preserve">Indemnizacion especial por acuerdo sindical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</si>
  <si>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</si>
  <si>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Banco Scotiabank/ Banco BICE e Itaú</t>
  </si>
  <si>
    <t>Banco BCI/ Banco de Chile</t>
  </si>
  <si>
    <t>PASIVOS, NO CORRIENTES</t>
  </si>
  <si>
    <t>PASIVOS, CORRIENTE</t>
  </si>
  <si>
    <t>Level of Indebtedness</t>
  </si>
  <si>
    <t>Total current liabilities</t>
  </si>
  <si>
    <t>Total non-current liabilities</t>
  </si>
  <si>
    <t>Total IFRS liabilities</t>
  </si>
  <si>
    <t>Cash and cash equivalents</t>
  </si>
  <si>
    <t>Guarantees with third parties</t>
  </si>
  <si>
    <t>Total liabilities due from third parties</t>
  </si>
  <si>
    <t>Total assets</t>
  </si>
  <si>
    <t>Total equity</t>
  </si>
  <si>
    <t>Level of indebtedness</t>
  </si>
  <si>
    <t>Level of Indebtedness (Loans) - Aguas Andinas Consolidated</t>
  </si>
  <si>
    <t>Level of Indebtedness (Bonds) - Aguas Andinas Consolidated</t>
  </si>
  <si>
    <t>Financial Statements</t>
  </si>
  <si>
    <t>Unencumbered assets</t>
  </si>
  <si>
    <t>Total liabilities</t>
  </si>
  <si>
    <t>Unsecured liabilities</t>
  </si>
  <si>
    <t>Secured liabilities</t>
  </si>
  <si>
    <t>M, P, Q, S, S, U, V, W, X, Z and AA Bonds</t>
  </si>
  <si>
    <t>AC, AD and AE bonds</t>
  </si>
  <si>
    <t>ENVIRONMENT</t>
  </si>
  <si>
    <t>Project Name</t>
  </si>
  <si>
    <t>Expansion and Improvement of Buin Maipo Water Treatment Plant.</t>
  </si>
  <si>
    <t>Canelo-Vertientes-La Obra Water Treatment Plant Expansion and Improvements</t>
  </si>
  <si>
    <t>Expansion and Improvements PTAS El Monte</t>
  </si>
  <si>
    <t>Expansion and Improvements PTAS Paine</t>
  </si>
  <si>
    <t>Pomaire Water Treatment Plant Expansion and Improvements</t>
  </si>
  <si>
    <t>Expansion and Improvement PTAS Talagante</t>
  </si>
  <si>
    <t>Expansion and Improvements PTAS x Other Locations</t>
  </si>
  <si>
    <t>Improvement and renovation of equipment and facilities</t>
  </si>
  <si>
    <t>Improvement and renovation of purification equipment and facilities</t>
  </si>
  <si>
    <t>La Farfana Plant</t>
  </si>
  <si>
    <t>Mapocho - Trebal Plant</t>
  </si>
  <si>
    <t>External sludge handling and disposal platform El Rutal</t>
  </si>
  <si>
    <t>Upgrading and renovation of sewage treatment equipment and facilities</t>
  </si>
  <si>
    <t>Company</t>
  </si>
  <si>
    <t>Projected investment in environment</t>
  </si>
  <si>
    <t>Totals on general information on results</t>
  </si>
  <si>
    <t>Revenues from ordinary activities from external customers</t>
  </si>
  <si>
    <t>Intersegment revenues from ordinary activities</t>
  </si>
  <si>
    <t>Subtotal revenue from external customers and transactions with other operating segments of the same entity</t>
  </si>
  <si>
    <t>Raw materials and consumables used</t>
  </si>
  <si>
    <t>Employee benefit expenses</t>
  </si>
  <si>
    <t>Operating expenses</t>
  </si>
  <si>
    <t>Depreciation and amortization</t>
  </si>
  <si>
    <t xml:space="preserve">Other income and expenses </t>
  </si>
  <si>
    <t xml:space="preserve">Financial income </t>
  </si>
  <si>
    <t>Finance costs</t>
  </si>
  <si>
    <t>Impairment of gains and reversal of impairment losses, determined in accordance with MFRS 9</t>
  </si>
  <si>
    <t>Income (loss) before income tax and foreign exchange gains and losses</t>
  </si>
  <si>
    <t>Income (loss) before taxes</t>
  </si>
  <si>
    <t>Income tax expense (income)</t>
  </si>
  <si>
    <t>Profit (loss) from discontinued operations</t>
  </si>
  <si>
    <t>Segment profit</t>
  </si>
  <si>
    <t xml:space="preserve">Segment profit (loss) attributable to owners of the parent company </t>
  </si>
  <si>
    <t xml:space="preserve">Segment profit (loss) attributable to non-controlling interests </t>
  </si>
  <si>
    <t>Total comprehensive information about assets, liabilities and shareholders' equity</t>
  </si>
  <si>
    <t>Current assets</t>
  </si>
  <si>
    <t>Non-current assets</t>
  </si>
  <si>
    <t xml:space="preserve">Total Assets </t>
  </si>
  <si>
    <t>Current liabilities</t>
  </si>
  <si>
    <t>Non-current liabilities</t>
  </si>
  <si>
    <t>Total Liabilities</t>
  </si>
  <si>
    <t>Equity attributable to owners of controlling interest</t>
  </si>
  <si>
    <t xml:space="preserve">Non-controlling interests </t>
  </si>
  <si>
    <t>Total Equity</t>
  </si>
  <si>
    <t>Total Equity and Liabilities</t>
  </si>
  <si>
    <t>Statement of Cash Flows</t>
  </si>
  <si>
    <t xml:space="preserve">Cash flows from (used in) operating activities  </t>
  </si>
  <si>
    <t xml:space="preserve">Cash flows provided by (used in) investing activities  </t>
  </si>
  <si>
    <t xml:space="preserve">Cash flows from (used in) financing activities </t>
  </si>
  <si>
    <t xml:space="preserve">Reconciliation of revenue from ordinary activities </t>
  </si>
  <si>
    <t>Revenues from ordinary activities of segments</t>
  </si>
  <si>
    <t xml:space="preserve">Elimination of corporate headquarters accounts with segments </t>
  </si>
  <si>
    <t>Elimination of intersegment ordinary activities</t>
  </si>
  <si>
    <t>Income from ordinary activities</t>
  </si>
  <si>
    <t xml:space="preserve">Reconciliation of income </t>
  </si>
  <si>
    <t>Consolidation of total segment profit (loss)</t>
  </si>
  <si>
    <t>Consolidation of intersegment profit (loss) elimination</t>
  </si>
  <si>
    <t>Consolidation of gain (loss)</t>
  </si>
  <si>
    <t xml:space="preserve">Reconciliation of assets, liabilities and equity of the segments </t>
  </si>
  <si>
    <t xml:space="preserve">Reconciliation of assets </t>
  </si>
  <si>
    <t>Consolidation of total segment assets</t>
  </si>
  <si>
    <t xml:space="preserve">Elimination of corporate head office accounts with segments </t>
  </si>
  <si>
    <t>Elimination of intersegment accounts</t>
  </si>
  <si>
    <t xml:space="preserve">Reconciliation of liabilities </t>
  </si>
  <si>
    <t>Consolidation of total liabilities of the segments</t>
  </si>
  <si>
    <t xml:space="preserve">Elimination of accounts of the corporate headquarters with segments </t>
  </si>
  <si>
    <t>Reconciliation of shareholders' equity</t>
  </si>
  <si>
    <t>Consolidation of total segment equity</t>
  </si>
  <si>
    <t>Equity attributable to owners of the parent company</t>
  </si>
  <si>
    <t xml:space="preserve">Reconciliation of operating cash flows of the segments </t>
  </si>
  <si>
    <t>Consolidation of the operating cash flows of the segments</t>
  </si>
  <si>
    <t xml:space="preserve">Elimination of corporate headquarter accounts with segments </t>
  </si>
  <si>
    <t>Elimination of inter-segment accounts</t>
  </si>
  <si>
    <t>Total operating cash flows</t>
  </si>
  <si>
    <t xml:space="preserve">Reconciliation of the investment flows of segments </t>
  </si>
  <si>
    <t>Consolidation of the investment flows of the segments</t>
  </si>
  <si>
    <t>Total investment flows</t>
  </si>
  <si>
    <t xml:space="preserve">Reconciliation of the financial flows of segments </t>
  </si>
  <si>
    <t>Consolidation of segment financial flows</t>
  </si>
  <si>
    <t>Total financial flows</t>
  </si>
  <si>
    <t>Current</t>
  </si>
  <si>
    <t>Value Added Tax</t>
  </si>
  <si>
    <t>Monthly Provisional Payments</t>
  </si>
  <si>
    <t>Other taxes</t>
  </si>
  <si>
    <t>Real estate development agreements</t>
  </si>
  <si>
    <t>Work requested by third parties</t>
  </si>
  <si>
    <t>Total current assets</t>
  </si>
  <si>
    <t>Association Sociedad de Canalistas del Maipo</t>
  </si>
  <si>
    <t>Real estate development agreement</t>
  </si>
  <si>
    <t>Total non-current</t>
  </si>
  <si>
    <t xml:space="preserve">Profit sharing and bonuses </t>
  </si>
  <si>
    <t xml:space="preserve">Changes in actuarial provision </t>
  </si>
  <si>
    <t>Initial balance</t>
  </si>
  <si>
    <t>Service cost</t>
  </si>
  <si>
    <t>Interest cost</t>
  </si>
  <si>
    <t>Actuarial (gain) or loss</t>
  </si>
  <si>
    <t>Benefits paid</t>
  </si>
  <si>
    <t>Provision for termination benefits</t>
  </si>
  <si>
    <t xml:space="preserve">Subtotals </t>
  </si>
  <si>
    <t xml:space="preserve">Provisions for employee benefits </t>
  </si>
  <si>
    <t>Provisions for employee benefits, current</t>
  </si>
  <si>
    <t>Provisions for employee benefits, non-current</t>
  </si>
  <si>
    <t>Expected payment flow
M$</t>
  </si>
  <si>
    <t>Year</t>
  </si>
  <si>
    <t>Expected payment flows</t>
  </si>
  <si>
    <t>Sensitization of assumptions:</t>
  </si>
  <si>
    <t>Discount rate</t>
  </si>
  <si>
    <t>More than 0,5%
M$</t>
  </si>
  <si>
    <t>Less than 0,5% 
M$</t>
  </si>
  <si>
    <t>Salary increase rate</t>
  </si>
  <si>
    <t>Turnover rate</t>
  </si>
  <si>
    <t>Projected Liabilities as of December 31, 2023</t>
  </si>
  <si>
    <t>Personnel expenses</t>
  </si>
  <si>
    <t>Interest expense
M$</t>
  </si>
  <si>
    <t>Services expense
M$</t>
  </si>
  <si>
    <t>Wages and salaries</t>
  </si>
  <si>
    <t>Defined benefits</t>
  </si>
  <si>
    <t>Severance indemnities</t>
  </si>
  <si>
    <t>Other personnel expenses</t>
  </si>
  <si>
    <t>Unionized workers, without severance pay calculation</t>
  </si>
  <si>
    <t>Workers governed by the labor code</t>
  </si>
  <si>
    <t>Workers with special clauses</t>
  </si>
  <si>
    <t>Expected payment flow</t>
  </si>
  <si>
    <t>Current period</t>
  </si>
  <si>
    <t>Previous period</t>
  </si>
  <si>
    <t>Decrease due to the loss of control of a subsidiary</t>
  </si>
  <si>
    <t>Closing Balance
30-06-2023</t>
  </si>
  <si>
    <t>Other financial liabilities, non current</t>
  </si>
  <si>
    <t>At maturity</t>
  </si>
  <si>
    <t>Semiannual</t>
  </si>
  <si>
    <t>Debtor company tax ID</t>
  </si>
  <si>
    <t>Name of debtor company</t>
  </si>
  <si>
    <t>Country of debtor company</t>
  </si>
  <si>
    <t>Registration number</t>
  </si>
  <si>
    <t>Expiration date</t>
  </si>
  <si>
    <t>Currency or Unit of adjustment</t>
  </si>
  <si>
    <t>More than 1 year up to 3 years</t>
  </si>
  <si>
    <t>Maturity</t>
  </si>
  <si>
    <t>Effective rate</t>
  </si>
  <si>
    <t>Nominal rate</t>
  </si>
  <si>
    <t>Amortization rate</t>
  </si>
  <si>
    <t>Non-current liabilities to the public - Carrying amounts</t>
  </si>
  <si>
    <t>Non-current liabilities to the public - Nominal values</t>
  </si>
  <si>
    <t>As of December 31, 2022</t>
  </si>
  <si>
    <t>As of June 30, 2023</t>
  </si>
  <si>
    <t>More than 1 year up to 2 years</t>
  </si>
  <si>
    <t>More than 2 years up to 3 years</t>
  </si>
  <si>
    <t>More than 3 years up to 4 years</t>
  </si>
  <si>
    <t>More than 4 years up to 5 years</t>
  </si>
  <si>
    <t>Total Current and Non-Current</t>
  </si>
  <si>
    <t xml:space="preserve">Up to 90 days </t>
  </si>
  <si>
    <t>More than 90 days up to 1 year</t>
  </si>
  <si>
    <t>Name of creditor</t>
  </si>
  <si>
    <t>Current bank loans - Nominal Values</t>
  </si>
  <si>
    <t>Current bank loans - Carrying amounts</t>
  </si>
  <si>
    <t>Monthly</t>
  </si>
  <si>
    <t>Buildings</t>
  </si>
  <si>
    <t>Transportation equipment</t>
  </si>
  <si>
    <t>Operating Leasing Spa range</t>
  </si>
  <si>
    <t>Lease liabilities (Accounting) Non Current</t>
  </si>
  <si>
    <t>Lease liabilities (Accounting) Current</t>
  </si>
  <si>
    <t>Remunerations</t>
  </si>
  <si>
    <t>Overtime</t>
  </si>
  <si>
    <t>Gratuities</t>
  </si>
  <si>
    <t>Severance payments and evictions</t>
  </si>
  <si>
    <t>Pension contributions</t>
  </si>
  <si>
    <t>Nominated benefits</t>
  </si>
  <si>
    <t>Training expenses</t>
  </si>
  <si>
    <t>Expense for clothing and safety footwear</t>
  </si>
  <si>
    <t>Corporate benefits</t>
  </si>
  <si>
    <t>Temporary services</t>
  </si>
  <si>
    <t>Labor activation</t>
  </si>
  <si>
    <t>Accrued vacation</t>
  </si>
  <si>
    <t>Water</t>
  </si>
  <si>
    <t>Non Water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</si>
  <si>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</si>
  <si>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</si>
  <si>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Non-current bank loans - Nominal values</t>
  </si>
  <si>
    <t>Non-current bank loans - Carrying amounts</t>
  </si>
  <si>
    <t>Other comprehensive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</si>
</sst>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5" formatCode="&quot;$&quot;#,##0;&quot;$&quot;\-#,##0"/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#,##0;\(#,##0\);\-"/>
    <numFmt numFmtId="166" formatCode="#,##0.000;\(#,##0.000\);\-"/>
    <numFmt numFmtId="167" formatCode="#,##0.00;\(#,##0.00\);\-"/>
    <numFmt numFmtId="168" formatCode="0.0%"/>
    <numFmt numFmtId="169" formatCode="_(* #,##0_);_(* \(#,##0\);_(* &quot;-&quot;??_);_(@_)"/>
    <numFmt numFmtId="170" formatCode="dd\-mm\-yyyy"/>
    <numFmt numFmtId="171" formatCode="_-* #,##0\ _D_M_-;\-* #,##0\ _D_M_-;_-* &quot;-&quot;\ _D_M_-;_-@_-"/>
    <numFmt numFmtId="172" formatCode="_-* #,##0.00\ _D_M_-;\-* #,##0.00\ _D_M_-;_-* &quot;-&quot;??\ _D_M_-;_-@_-"/>
    <numFmt numFmtId="173" formatCode="0.00%_);\(0.00%\)"/>
    <numFmt numFmtId="174" formatCode="#,##0\ &quot;CLP&quot;"/>
    <numFmt numFmtId="175" formatCode="_(* #,##0.00_);_(* \(#,##0.00\);_(* &quot;-&quot;??_);_(@_)"/>
    <numFmt numFmtId="176" formatCode="_-* #,##0.00_-;\-* #,##0.00_-;_-* &quot;-&quot;??_-;_-@_-"/>
    <numFmt numFmtId="177" formatCode="#,##0.0"/>
    <numFmt numFmtId="178" formatCode="_-* #,##0.00\ _€_-;\-* #,##0.00\ _€_-;_-* &quot;-&quot;??\ _€_-;_-@_-"/>
    <numFmt numFmtId="179" formatCode="_-* #,##0.00\ [$€]_-;\-* #,##0.00\ [$€]_-;_-* &quot;-&quot;??\ [$€]_-;_-@_-"/>
    <numFmt numFmtId="180" formatCode="0.000_)"/>
    <numFmt numFmtId="181" formatCode="&quot;$&quot;#,##0"/>
    <numFmt numFmtId="182" formatCode="_-[$€-2]\ * #,##0.00_-;\-[$€-2]\ * #,##0.00_-;_-[$€-2]\ * &quot;-&quot;??_-"/>
    <numFmt numFmtId="183" formatCode="#,#00"/>
    <numFmt numFmtId="184" formatCode="#.##000"/>
    <numFmt numFmtId="185" formatCode="_-* #,##0\ &quot;DM&quot;_-;\-* #,##0\ &quot;DM&quot;_-;_-* &quot;-&quot;\ &quot;DM&quot;_-;_-@_-"/>
    <numFmt numFmtId="186" formatCode="_-* #,##0.00\ &quot;DM&quot;_-;\-* #,##0.00\ &quot;DM&quot;_-;_-* &quot;-&quot;??\ &quot;DM&quot;_-;_-@_-"/>
    <numFmt numFmtId="187" formatCode="\$#,#00"/>
    <numFmt numFmtId="188" formatCode="\$#,"/>
    <numFmt numFmtId="189" formatCode="General_)"/>
    <numFmt numFmtId="190" formatCode="0.00_)"/>
    <numFmt numFmtId="191" formatCode="#.##0,"/>
    <numFmt numFmtId="192" formatCode="_-* #,##0\ &quot;Pts&quot;_-;\-* #,##0\ &quot;Pts&quot;_-;_-* &quot;-&quot;\ &quot;Pts&quot;_-;_-@_-"/>
    <numFmt numFmtId="193" formatCode="_-* #,##0.00\ &quot;Pts&quot;_-;\-* #,##0.00\ &quot;Pts&quot;_-;_-* &quot;-&quot;??\ &quot;Pts&quot;_-;_-@_-"/>
    <numFmt numFmtId="194" formatCode="0.0%_);\(0.0%\)"/>
    <numFmt numFmtId="195" formatCode="dd\-mm\-yyyy;@"/>
    <numFmt numFmtId="196" formatCode="0.00000%"/>
    <numFmt numFmtId="197" formatCode="d\-mm\-yyyy"/>
    <numFmt numFmtId="198" formatCode="#,##0_ ;\-#,##0\ "/>
    <numFmt numFmtId="199" formatCode="0.000"/>
    <numFmt numFmtId="200" formatCode="_-* #,##0_-;\-* #,##0_-;_-* &quot;-&quot;_-;_-@_-"/>
    <numFmt numFmtId="201" formatCode="_-* #,##0\ _€_-;\-* #,##0\ _€_-;_-* &quot;-&quot;\ _€_-;_-@_-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rgb="FFFF000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rgb="FF000000"/>
      <name val="Calibri Light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9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9"/>
      <color indexed="8"/>
      <name val="Calibri Light"/>
      <family val="2"/>
      <scheme val="major"/>
    </font>
    <font>
      <b/>
      <sz val="9"/>
      <color theme="1"/>
      <name val="Calibri Light"/>
      <family val="2"/>
    </font>
    <font>
      <b/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 Light"/>
      <family val="2"/>
    </font>
    <font>
      <sz val="9"/>
      <color rgb="FF000000"/>
      <name val="Calibri Light"/>
      <family val="2"/>
    </font>
    <font>
      <b/>
      <sz val="10"/>
      <name val="Calibri Light"/>
      <family val="2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b/>
      <sz val="10.5"/>
      <color theme="1"/>
      <name val="Calibri"/>
      <family val="2"/>
      <scheme val="minor"/>
    </font>
    <font>
      <sz val="9"/>
      <color theme="0"/>
      <name val="Calibri Light"/>
      <family val="2"/>
      <scheme val="major"/>
    </font>
    <font>
      <sz val="9"/>
      <color rgb="FF4A535D"/>
      <name val="Arial"/>
      <family val="2"/>
    </font>
    <font>
      <b/>
      <sz val="9"/>
      <color rgb="FF000000"/>
      <name val="Calibri"/>
      <family val="2"/>
    </font>
    <font>
      <b/>
      <i/>
      <sz val="8"/>
      <name val="Calibri Light"/>
      <family val="2"/>
      <scheme val="major"/>
    </font>
    <font>
      <sz val="8"/>
      <name val="Arial"/>
      <family val="2"/>
    </font>
    <font>
      <sz val="7"/>
      <color theme="1"/>
      <name val="Calibri Light"/>
      <family val="2"/>
    </font>
    <font>
      <b/>
      <sz val="8"/>
      <color rgb="FF000000"/>
      <name val="Calibri Light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</fonts>
  <fills count="110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rgb="FFDDDD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DBDBD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</fills>
  <borders count="2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rgb="FF808080"/>
      </right>
      <top/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/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indexed="23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/>
      <top style="thin">
        <color indexed="23"/>
      </top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rgb="FF969696"/>
      </left>
      <right style="thin">
        <color rgb="FF969696"/>
      </right>
      <top style="medium">
        <color rgb="FF969696"/>
      </top>
      <bottom style="thin">
        <color rgb="FF969696"/>
      </bottom>
      <diagonal/>
    </border>
    <border>
      <left style="medium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 style="medium">
        <color rgb="FF969696"/>
      </left>
      <right/>
      <top style="thin">
        <color indexed="55"/>
      </top>
      <bottom style="thin">
        <color rgb="FF969696"/>
      </bottom>
      <diagonal/>
    </border>
    <border>
      <left style="medium">
        <color rgb="FF969696"/>
      </left>
      <right/>
      <top style="thin">
        <color rgb="FF969696"/>
      </top>
      <bottom style="thin">
        <color rgb="FF969696"/>
      </bottom>
      <diagonal/>
    </border>
    <border>
      <left style="medium">
        <color indexed="55"/>
      </left>
      <right/>
      <top/>
      <bottom style="thin">
        <color indexed="55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/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>
      <left/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thin">
        <color theme="0" tint="-0.499984740745262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thin">
        <color theme="0" tint="-0.499984740745262"/>
      </left>
      <right/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indexed="23"/>
      </left>
      <right/>
      <top/>
      <bottom/>
      <diagonal/>
    </border>
    <border>
      <left style="thin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8"/>
      </left>
      <right style="thin">
        <color indexed="18"/>
      </right>
      <top style="thin">
        <color rgb="FF000080"/>
      </top>
      <bottom style="thin">
        <color indexed="1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969696"/>
      </right>
      <top/>
      <bottom style="medium">
        <color rgb="FF808080"/>
      </bottom>
      <diagonal/>
    </border>
    <border>
      <left style="medium">
        <color rgb="FF808080"/>
      </left>
      <right style="thin">
        <color theme="0" tint="-0.499984740745262"/>
      </right>
      <top style="medium">
        <color rgb="FF808080"/>
      </top>
      <bottom/>
      <diagonal/>
    </border>
    <border>
      <left style="medium">
        <color rgb="FF808080"/>
      </left>
      <right style="thin">
        <color theme="0" tint="-0.499984740745262"/>
      </right>
      <top/>
      <bottom style="thin">
        <color rgb="FF808080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23"/>
      </bottom>
      <diagonal/>
    </border>
    <border>
      <left style="medium">
        <color rgb="FF80808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95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4" fontId="2" fillId="0" borderId="0" applyFont="0" applyFill="0" applyBorder="0" applyAlignment="0" applyProtection="0"/>
    <xf numFmtId="0" fontId="3" fillId="3" borderId="1" applyNumberFormat="0" applyProtection="0">
      <alignment horizontal="left" vertical="center" indent="1"/>
    </xf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8" fillId="0" borderId="0"/>
    <xf numFmtId="164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15" borderId="0"/>
    <xf numFmtId="9" fontId="17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20" fillId="0" borderId="0"/>
    <xf numFmtId="41" fontId="20" fillId="0" borderId="0" applyFont="0" applyFill="0" applyBorder="0" applyAlignment="0" applyProtection="0"/>
    <xf numFmtId="0" fontId="8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41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2" fillId="0" borderId="0"/>
    <xf numFmtId="0" fontId="1" fillId="0" borderId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2" borderId="84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3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3" fillId="0" borderId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5" fillId="5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9" borderId="0" applyNumberFormat="0" applyBorder="0" applyAlignment="0" applyProtection="0"/>
    <xf numFmtId="0" fontId="35" fillId="5" borderId="0" applyNumberFormat="0" applyBorder="0" applyAlignment="0" applyProtection="0"/>
    <xf numFmtId="0" fontId="35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5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36" fillId="37" borderId="0" applyNumberFormat="0" applyBorder="0" applyAlignment="0" applyProtection="0"/>
    <xf numFmtId="0" fontId="37" fillId="38" borderId="0" applyNumberFormat="0" applyBorder="0" applyAlignment="0" applyProtection="0"/>
    <xf numFmtId="0" fontId="38" fillId="3" borderId="85" applyNumberFormat="0" applyAlignment="0" applyProtection="0"/>
    <xf numFmtId="0" fontId="38" fillId="3" borderId="85" applyNumberFormat="0" applyAlignment="0" applyProtection="0"/>
    <xf numFmtId="0" fontId="39" fillId="52" borderId="92" applyNumberFormat="0" applyAlignment="0" applyProtection="0"/>
    <xf numFmtId="0" fontId="40" fillId="0" borderId="93" applyNumberFormat="0" applyFill="0" applyAlignment="0" applyProtection="0"/>
    <xf numFmtId="0" fontId="39" fillId="52" borderId="92" applyNumberFormat="0" applyAlignment="0" applyProtection="0"/>
    <xf numFmtId="0" fontId="41" fillId="41" borderId="85" applyNumberFormat="0" applyAlignment="0" applyProtection="0"/>
    <xf numFmtId="0" fontId="42" fillId="3" borderId="94" applyNumberFormat="0" applyAlignment="0" applyProtection="0"/>
    <xf numFmtId="0" fontId="37" fillId="38" borderId="0" applyNumberFormat="0" applyBorder="0" applyAlignment="0" applyProtection="0"/>
    <xf numFmtId="0" fontId="43" fillId="0" borderId="0" applyNumberFormat="0" applyFill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46" borderId="0" applyNumberFormat="0" applyBorder="0" applyAlignment="0" applyProtection="0"/>
    <xf numFmtId="0" fontId="34" fillId="2" borderId="0" applyNumberFormat="0" applyBorder="0" applyAlignment="0" applyProtection="0"/>
    <xf numFmtId="0" fontId="34" fillId="51" borderId="0" applyNumberFormat="0" applyBorder="0" applyAlignment="0" applyProtection="0"/>
    <xf numFmtId="0" fontId="41" fillId="41" borderId="85" applyNumberFormat="0" applyAlignment="0" applyProtection="0"/>
    <xf numFmtId="179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7" fillId="38" borderId="0" applyNumberFormat="0" applyBorder="0" applyAlignment="0" applyProtection="0"/>
    <xf numFmtId="0" fontId="45" fillId="0" borderId="95" applyNumberFormat="0" applyFill="0" applyAlignment="0" applyProtection="0"/>
    <xf numFmtId="0" fontId="46" fillId="0" borderId="96" applyNumberFormat="0" applyFill="0" applyAlignment="0" applyProtection="0"/>
    <xf numFmtId="0" fontId="43" fillId="0" borderId="97" applyNumberFormat="0" applyFill="0" applyAlignment="0" applyProtection="0"/>
    <xf numFmtId="0" fontId="43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41" fillId="41" borderId="85" applyNumberFormat="0" applyAlignment="0" applyProtection="0"/>
    <xf numFmtId="0" fontId="40" fillId="0" borderId="93" applyNumberFormat="0" applyFill="0" applyAlignment="0" applyProtection="0"/>
    <xf numFmtId="0" fontId="39" fillId="52" borderId="92" applyNumberFormat="0" applyAlignment="0" applyProtection="0"/>
    <xf numFmtId="0" fontId="40" fillId="0" borderId="93" applyNumberFormat="0" applyFill="0" applyAlignment="0" applyProtection="0"/>
    <xf numFmtId="0" fontId="45" fillId="0" borderId="95" applyNumberFormat="0" applyFill="0" applyAlignment="0" applyProtection="0"/>
    <xf numFmtId="0" fontId="46" fillId="0" borderId="96" applyNumberFormat="0" applyFill="0" applyAlignment="0" applyProtection="0"/>
    <xf numFmtId="0" fontId="43" fillId="0" borderId="97" applyNumberFormat="0" applyFill="0" applyAlignment="0" applyProtection="0"/>
    <xf numFmtId="0" fontId="43" fillId="0" borderId="0" applyNumberFormat="0" applyFill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8" fillId="0" borderId="0" applyNumberFormat="0" applyFill="0" applyBorder="0">
      <alignment vertical="center"/>
    </xf>
    <xf numFmtId="0" fontId="35" fillId="54" borderId="98" applyNumberFormat="0" applyFont="0" applyAlignment="0" applyProtection="0"/>
    <xf numFmtId="0" fontId="35" fillId="54" borderId="98" applyNumberFormat="0" applyFont="0" applyAlignment="0" applyProtection="0"/>
    <xf numFmtId="0" fontId="38" fillId="3" borderId="85" applyNumberFormat="0" applyAlignment="0" applyProtection="0"/>
    <xf numFmtId="0" fontId="42" fillId="3" borderId="94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2" fillId="3" borderId="94" applyNumberFormat="0" applyAlignment="0" applyProtection="0"/>
    <xf numFmtId="4" fontId="3" fillId="0" borderId="84" applyNumberFormat="0" applyProtection="0">
      <alignment horizontal="right" vertical="center"/>
    </xf>
    <xf numFmtId="0" fontId="49" fillId="0" borderId="99" applyNumberFormat="0" applyFill="0" applyAlignment="0" applyProtection="0"/>
    <xf numFmtId="0" fontId="4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95" applyNumberFormat="0" applyFill="0" applyAlignment="0" applyProtection="0"/>
    <xf numFmtId="0" fontId="46" fillId="0" borderId="96" applyNumberFormat="0" applyFill="0" applyAlignment="0" applyProtection="0"/>
    <xf numFmtId="0" fontId="43" fillId="0" borderId="97" applyNumberFormat="0" applyFill="0" applyAlignment="0" applyProtection="0"/>
    <xf numFmtId="0" fontId="49" fillId="0" borderId="99" applyNumberFormat="0" applyFill="0" applyAlignment="0" applyProtection="0"/>
    <xf numFmtId="0" fontId="51" fillId="0" borderId="0" applyNumberFormat="0" applyFill="0" applyBorder="0" applyAlignment="0" applyProtection="0"/>
    <xf numFmtId="0" fontId="35" fillId="54" borderId="98" applyNumberFormat="0" applyFont="0" applyAlignment="0" applyProtection="0"/>
    <xf numFmtId="0" fontId="50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8" fillId="0" borderId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33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2" fillId="34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2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3" fillId="35" borderId="0" applyNumberFormat="0" applyBorder="0" applyAlignment="0" applyProtection="0"/>
    <xf numFmtId="0" fontId="54" fillId="0" borderId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5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5" fillId="5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5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55" fillId="58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58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57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73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7" fillId="0" borderId="0"/>
    <xf numFmtId="0" fontId="58" fillId="0" borderId="0">
      <protection locked="0"/>
    </xf>
    <xf numFmtId="0" fontId="58" fillId="0" borderId="0">
      <protection locked="0"/>
    </xf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0" fillId="75" borderId="85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59" fillId="74" borderId="84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65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61" fillId="76" borderId="92" applyNumberFormat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62" fillId="0" borderId="101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56" fillId="0" borderId="100" applyNumberFormat="0" applyFill="0" applyAlignment="0" applyProtection="0"/>
    <xf numFmtId="0" fontId="39" fillId="52" borderId="92" applyNumberFormat="0" applyAlignment="0" applyProtection="0"/>
    <xf numFmtId="0" fontId="39" fillId="52" borderId="92" applyNumberFormat="0" applyAlignment="0" applyProtection="0"/>
    <xf numFmtId="0" fontId="39" fillId="52" borderId="92" applyNumberFormat="0" applyAlignment="0" applyProtection="0"/>
    <xf numFmtId="0" fontId="39" fillId="52" borderId="92" applyNumberFormat="0" applyAlignment="0" applyProtection="0"/>
    <xf numFmtId="0" fontId="4" fillId="0" borderId="102">
      <alignment horizontal="center"/>
    </xf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180" fontId="63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ill="0" applyBorder="0" applyAlignment="0" applyProtection="0"/>
    <xf numFmtId="0" fontId="41" fillId="3" borderId="85" applyNumberFormat="0" applyAlignment="0" applyProtection="0"/>
    <xf numFmtId="0" fontId="42" fillId="3" borderId="94" applyNumberFormat="0" applyAlignment="0" applyProtection="0"/>
    <xf numFmtId="0" fontId="8" fillId="0" borderId="0">
      <protection locked="0"/>
    </xf>
    <xf numFmtId="169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8" fillId="0" borderId="0">
      <protection locked="0"/>
    </xf>
    <xf numFmtId="0" fontId="64" fillId="77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7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79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0" borderId="0" applyNumberFormat="0" applyBorder="0" applyAlignment="0" applyProtection="0"/>
    <xf numFmtId="0" fontId="64" fillId="81" borderId="0" applyNumberFormat="0" applyBorder="0" applyAlignment="0" applyProtection="0"/>
    <xf numFmtId="0" fontId="65" fillId="0" borderId="0">
      <protection locked="0"/>
    </xf>
    <xf numFmtId="0" fontId="65" fillId="0" borderId="0">
      <protection locked="0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65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85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7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6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8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5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0" fontId="67" fillId="71" borderId="84" applyNumberFormat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183" fontId="58" fillId="0" borderId="0">
      <protection locked="0"/>
    </xf>
    <xf numFmtId="184" fontId="58" fillId="0" borderId="0">
      <protection locked="0"/>
    </xf>
    <xf numFmtId="0" fontId="8" fillId="0" borderId="0">
      <protection locked="0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70" fillId="63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69" fillId="70" borderId="0" applyNumberFormat="0" applyBorder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1" fillId="41" borderId="85" applyNumberFormat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0" fontId="40" fillId="0" borderId="93" applyNumberFormat="0" applyFill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58" fillId="0" borderId="0">
      <protection locked="0"/>
    </xf>
    <xf numFmtId="188" fontId="58" fillId="0" borderId="0">
      <protection locked="0"/>
    </xf>
    <xf numFmtId="0" fontId="45" fillId="0" borderId="95" applyNumberFormat="0" applyFill="0" applyAlignment="0" applyProtection="0"/>
    <xf numFmtId="0" fontId="46" fillId="0" borderId="96" applyNumberFormat="0" applyFill="0" applyAlignment="0" applyProtection="0"/>
    <xf numFmtId="0" fontId="43" fillId="0" borderId="97" applyNumberFormat="0" applyFill="0" applyAlignment="0" applyProtection="0"/>
    <xf numFmtId="0" fontId="43" fillId="0" borderId="0" applyNumberFormat="0" applyFill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72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0" fontId="56" fillId="71" borderId="0" applyNumberFormat="0" applyBorder="0" applyAlignment="0" applyProtection="0"/>
    <xf numFmtId="189" fontId="73" fillId="0" borderId="0"/>
    <xf numFmtId="190" fontId="74" fillId="0" borderId="0"/>
    <xf numFmtId="0" fontId="71" fillId="0" borderId="0"/>
    <xf numFmtId="0" fontId="8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5" borderId="0"/>
    <xf numFmtId="0" fontId="3" fillId="15" borderId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8" fillId="70" borderId="98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" fillId="70" borderId="84" applyNumberFormat="0" applyFont="0" applyAlignment="0" applyProtection="0"/>
    <xf numFmtId="0" fontId="35" fillId="54" borderId="98" applyNumberFormat="0" applyFont="0" applyAlignment="0" applyProtection="0"/>
    <xf numFmtId="0" fontId="35" fillId="54" borderId="98" applyNumberFormat="0" applyFont="0" applyAlignment="0" applyProtection="0"/>
    <xf numFmtId="0" fontId="35" fillId="54" borderId="98" applyNumberFormat="0" applyFont="0" applyAlignment="0" applyProtection="0"/>
    <xf numFmtId="0" fontId="35" fillId="54" borderId="98" applyNumberFormat="0" applyFont="0" applyAlignment="0" applyProtection="0"/>
    <xf numFmtId="0" fontId="76" fillId="0" borderId="0"/>
    <xf numFmtId="184" fontId="58" fillId="0" borderId="0">
      <protection locked="0"/>
    </xf>
    <xf numFmtId="191" fontId="58" fillId="0" borderId="0">
      <protection locked="0"/>
    </xf>
    <xf numFmtId="0" fontId="76" fillId="0" borderId="0"/>
    <xf numFmtId="0" fontId="76" fillId="0" borderId="0"/>
    <xf numFmtId="3" fontId="8" fillId="0" borderId="0" applyFill="0" applyBorder="0" applyAlignment="0" applyProtection="0"/>
    <xf numFmtId="0" fontId="76" fillId="0" borderId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5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0" fontId="77" fillId="74" borderId="94" applyNumberFormat="0" applyAlignment="0" applyProtection="0"/>
    <xf numFmtId="4" fontId="78" fillId="53" borderId="103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78" fillId="53" borderId="103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3" fillId="53" borderId="84" applyNumberFormat="0" applyProtection="0">
      <alignment vertical="center"/>
    </xf>
    <xf numFmtId="4" fontId="79" fillId="53" borderId="103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79" fillId="53" borderId="103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80" fillId="89" borderId="84" applyNumberFormat="0" applyProtection="0">
      <alignment vertical="center"/>
    </xf>
    <xf numFmtId="4" fontId="78" fillId="53" borderId="103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78" fillId="53" borderId="103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4" fontId="3" fillId="89" borderId="84" applyNumberFormat="0" applyProtection="0">
      <alignment horizontal="left" vertical="center" indent="1"/>
    </xf>
    <xf numFmtId="0" fontId="78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78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0" fontId="81" fillId="53" borderId="103" applyNumberFormat="0" applyProtection="0">
      <alignment horizontal="left" vertical="top" indent="1"/>
    </xf>
    <xf numFmtId="4" fontId="78" fillId="90" borderId="0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78" fillId="90" borderId="0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82" fillId="37" borderId="103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82" fillId="37" borderId="103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3" fillId="37" borderId="84" applyNumberFormat="0" applyProtection="0">
      <alignment horizontal="right" vertical="center"/>
    </xf>
    <xf numFmtId="4" fontId="82" fillId="42" borderId="103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82" fillId="42" borderId="103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3" fillId="91" borderId="84" applyNumberFormat="0" applyProtection="0">
      <alignment horizontal="right" vertical="center"/>
    </xf>
    <xf numFmtId="4" fontId="82" fillId="49" borderId="103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82" fillId="49" borderId="103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3" fillId="49" borderId="104" applyNumberFormat="0" applyProtection="0">
      <alignment horizontal="right" vertical="center"/>
    </xf>
    <xf numFmtId="4" fontId="82" fillId="44" borderId="103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82" fillId="44" borderId="103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3" fillId="44" borderId="84" applyNumberFormat="0" applyProtection="0">
      <alignment horizontal="right" vertical="center"/>
    </xf>
    <xf numFmtId="4" fontId="82" fillId="47" borderId="103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82" fillId="47" borderId="103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3" fillId="47" borderId="84" applyNumberFormat="0" applyProtection="0">
      <alignment horizontal="right" vertical="center"/>
    </xf>
    <xf numFmtId="4" fontId="82" fillId="51" borderId="103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82" fillId="51" borderId="103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3" fillId="51" borderId="84" applyNumberFormat="0" applyProtection="0">
      <alignment horizontal="right" vertical="center"/>
    </xf>
    <xf numFmtId="4" fontId="82" fillId="50" borderId="103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82" fillId="50" borderId="103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3" fillId="50" borderId="84" applyNumberFormat="0" applyProtection="0">
      <alignment horizontal="right" vertical="center"/>
    </xf>
    <xf numFmtId="4" fontId="82" fillId="92" borderId="103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82" fillId="92" borderId="103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3" fillId="92" borderId="84" applyNumberFormat="0" applyProtection="0">
      <alignment horizontal="right" vertical="center"/>
    </xf>
    <xf numFmtId="4" fontId="82" fillId="43" borderId="103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82" fillId="43" borderId="103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3" fillId="43" borderId="84" applyNumberFormat="0" applyProtection="0">
      <alignment horizontal="right" vertical="center"/>
    </xf>
    <xf numFmtId="4" fontId="78" fillId="93" borderId="105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78" fillId="93" borderId="105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3" fillId="93" borderId="104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3" fillId="94" borderId="0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3" fillId="94" borderId="0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" fillId="94" borderId="104" applyNumberFormat="0" applyProtection="0">
      <alignment horizontal="left" vertical="center" indent="1"/>
    </xf>
    <xf numFmtId="4" fontId="82" fillId="90" borderId="103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82" fillId="90" borderId="103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3" fillId="90" borderId="84" applyNumberFormat="0" applyProtection="0">
      <alignment horizontal="right" vertical="center"/>
    </xf>
    <xf numFmtId="4" fontId="82" fillId="6" borderId="0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82" fillId="6" borderId="0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3" fillId="6" borderId="104" applyNumberFormat="0" applyProtection="0">
      <alignment horizontal="left" vertical="center" indent="1"/>
    </xf>
    <xf numFmtId="4" fontId="82" fillId="90" borderId="0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82" fillId="90" borderId="0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4" fontId="3" fillId="90" borderId="104" applyNumberFormat="0" applyProtection="0">
      <alignment horizontal="left" vertical="center" indent="1"/>
    </xf>
    <xf numFmtId="0" fontId="8" fillId="94" borderId="103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8" fillId="94" borderId="103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3" fillId="3" borderId="84" applyNumberFormat="0" applyProtection="0">
      <alignment horizontal="left" vertical="center" indent="1"/>
    </xf>
    <xf numFmtId="0" fontId="8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8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3" fillId="94" borderId="103" applyNumberFormat="0" applyProtection="0">
      <alignment horizontal="left" vertical="top" indent="1"/>
    </xf>
    <xf numFmtId="0" fontId="8" fillId="90" borderId="103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8" fillId="90" borderId="103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3" fillId="4" borderId="84" applyNumberFormat="0" applyProtection="0">
      <alignment horizontal="left" vertical="center" indent="1"/>
    </xf>
    <xf numFmtId="0" fontId="8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8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3" fillId="90" borderId="103" applyNumberFormat="0" applyProtection="0">
      <alignment horizontal="left" vertical="top" indent="1"/>
    </xf>
    <xf numFmtId="0" fontId="8" fillId="5" borderId="103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8" fillId="5" borderId="103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3" fillId="5" borderId="84" applyNumberFormat="0" applyProtection="0">
      <alignment horizontal="left" vertical="center" indent="1"/>
    </xf>
    <xf numFmtId="0" fontId="8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8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3" fillId="5" borderId="103" applyNumberFormat="0" applyProtection="0">
      <alignment horizontal="left" vertical="top" indent="1"/>
    </xf>
    <xf numFmtId="0" fontId="8" fillId="6" borderId="103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3" fillId="0" borderId="0"/>
    <xf numFmtId="0" fontId="8" fillId="6" borderId="103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3" fillId="6" borderId="84" applyNumberFormat="0" applyProtection="0">
      <alignment horizontal="left" vertical="center" indent="1"/>
    </xf>
    <xf numFmtId="0" fontId="8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8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3" fillId="6" borderId="103" applyNumberFormat="0" applyProtection="0">
      <alignment horizontal="left" vertical="top" indent="1"/>
    </xf>
    <xf numFmtId="0" fontId="8" fillId="95" borderId="106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8" fillId="95" borderId="106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3" fillId="95" borderId="107" applyNumberFormat="0">
      <protection locked="0"/>
    </xf>
    <xf numFmtId="0" fontId="4" fillId="94" borderId="108" applyBorder="0"/>
    <xf numFmtId="4" fontId="82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2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4" fillId="54" borderId="103" applyNumberFormat="0" applyProtection="0">
      <alignment vertical="center"/>
    </xf>
    <xf numFmtId="4" fontId="85" fillId="54" borderId="103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5" fillId="54" borderId="103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0" fillId="96" borderId="106" applyNumberFormat="0" applyProtection="0">
      <alignment vertical="center"/>
    </xf>
    <xf numFmtId="4" fontId="82" fillId="54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2" fillId="54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4" fontId="84" fillId="3" borderId="103" applyNumberFormat="0" applyProtection="0">
      <alignment horizontal="left" vertical="center" indent="1"/>
    </xf>
    <xf numFmtId="0" fontId="82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2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0" fontId="84" fillId="54" borderId="103" applyNumberFormat="0" applyProtection="0">
      <alignment horizontal="left" vertical="top" indent="1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82" fillId="6" borderId="103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3" fillId="0" borderId="84" applyNumberFormat="0" applyProtection="0">
      <alignment horizontal="right" vertical="center"/>
    </xf>
    <xf numFmtId="4" fontId="85" fillId="6" borderId="103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5" fillId="6" borderId="103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0" fillId="10" borderId="84" applyNumberFormat="0" applyProtection="0">
      <alignment horizontal="right" vertical="center"/>
    </xf>
    <xf numFmtId="4" fontId="82" fillId="90" borderId="103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82" fillId="90" borderId="103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4" fontId="3" fillId="2" borderId="84" applyNumberFormat="0" applyProtection="0">
      <alignment horizontal="left" vertical="center" indent="1"/>
    </xf>
    <xf numFmtId="0" fontId="82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2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0" fontId="84" fillId="90" borderId="103" applyNumberFormat="0" applyProtection="0">
      <alignment horizontal="left" vertical="top" indent="1"/>
    </xf>
    <xf numFmtId="4" fontId="86" fillId="97" borderId="0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6" fillId="97" borderId="0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4" fontId="87" fillId="97" borderId="104" applyNumberFormat="0" applyProtection="0">
      <alignment horizontal="left" vertical="center" indent="1"/>
    </xf>
    <xf numFmtId="0" fontId="3" fillId="98" borderId="106"/>
    <xf numFmtId="0" fontId="3" fillId="98" borderId="106"/>
    <xf numFmtId="0" fontId="3" fillId="98" borderId="106"/>
    <xf numFmtId="0" fontId="3" fillId="98" borderId="106"/>
    <xf numFmtId="0" fontId="3" fillId="98" borderId="106"/>
    <xf numFmtId="0" fontId="3" fillId="98" borderId="106"/>
    <xf numFmtId="0" fontId="3" fillId="98" borderId="106"/>
    <xf numFmtId="4" fontId="88" fillId="6" borderId="103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8" fillId="6" borderId="103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4" fontId="89" fillId="95" borderId="84" applyNumberFormat="0" applyProtection="0">
      <alignment horizontal="right" vertical="center"/>
    </xf>
    <xf numFmtId="0" fontId="90" fillId="0" borderId="0" applyNumberFormat="0" applyFill="0" applyBorder="0" applyAlignment="0" applyProtection="0"/>
    <xf numFmtId="189" fontId="73" fillId="0" borderId="0"/>
    <xf numFmtId="0" fontId="4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4" fillId="0" borderId="109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96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95" fillId="0" borderId="110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2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6" fillId="0" borderId="111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64" fillId="0" borderId="113" applyNumberFormat="0" applyFill="0" applyAlignment="0" applyProtection="0"/>
    <xf numFmtId="0" fontId="51" fillId="0" borderId="0" applyNumberFormat="0" applyFill="0" applyBorder="0" applyAlignment="0" applyProtection="0"/>
    <xf numFmtId="192" fontId="96" fillId="0" borderId="0" applyFont="0" applyFill="0" applyBorder="0" applyAlignment="0" applyProtection="0"/>
    <xf numFmtId="193" fontId="9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17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3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4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15" borderId="0"/>
    <xf numFmtId="0" fontId="17" fillId="68" borderId="0" applyNumberFormat="0" applyBorder="0" applyAlignment="0" applyProtection="0"/>
    <xf numFmtId="0" fontId="94" fillId="0" borderId="10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61" fillId="52" borderId="92" applyNumberFormat="0" applyAlignment="0" applyProtection="0"/>
    <xf numFmtId="0" fontId="56" fillId="38" borderId="0" applyNumberFormat="0" applyBorder="0" applyAlignment="0" applyProtection="0"/>
    <xf numFmtId="0" fontId="98" fillId="0" borderId="0" applyNumberFormat="0" applyFill="0" applyBorder="0" applyAlignment="0" applyProtection="0"/>
    <xf numFmtId="0" fontId="99" fillId="41" borderId="85" applyNumberFormat="0" applyAlignment="0" applyProtection="0"/>
    <xf numFmtId="0" fontId="100" fillId="0" borderId="93" applyNumberFormat="0" applyFill="0" applyAlignment="0" applyProtection="0"/>
    <xf numFmtId="0" fontId="71" fillId="0" borderId="0"/>
    <xf numFmtId="0" fontId="75" fillId="0" borderId="0"/>
    <xf numFmtId="0" fontId="17" fillId="54" borderId="98" applyNumberFormat="0" applyFont="0" applyAlignment="0" applyProtection="0"/>
    <xf numFmtId="9" fontId="8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4" fontId="3" fillId="2" borderId="138" applyNumberFormat="0" applyProtection="0">
      <alignment horizontal="left" vertical="center" indent="1"/>
    </xf>
    <xf numFmtId="4" fontId="3" fillId="2" borderId="138" applyNumberFormat="0" applyProtection="0">
      <alignment horizontal="left" vertical="center" indent="1"/>
    </xf>
    <xf numFmtId="0" fontId="3" fillId="5" borderId="138" applyNumberFormat="0" applyProtection="0">
      <alignment horizontal="left" vertical="center" indent="1"/>
    </xf>
    <xf numFmtId="4" fontId="3" fillId="0" borderId="138" applyNumberFormat="0" applyProtection="0">
      <alignment horizontal="right" vertical="center"/>
    </xf>
    <xf numFmtId="0" fontId="3" fillId="4" borderId="138" applyNumberFormat="0" applyProtection="0">
      <alignment horizontal="left" vertical="center" indent="1"/>
    </xf>
    <xf numFmtId="0" fontId="3" fillId="6" borderId="138" applyNumberFormat="0" applyProtection="0">
      <alignment horizontal="left" vertical="center" indent="1"/>
    </xf>
    <xf numFmtId="0" fontId="3" fillId="3" borderId="138" applyNumberFormat="0" applyProtection="0">
      <alignment horizontal="left" vertical="center" indent="1"/>
    </xf>
    <xf numFmtId="0" fontId="3" fillId="15" borderId="0"/>
    <xf numFmtId="0" fontId="59" fillId="74" borderId="138" applyNumberFormat="0" applyAlignment="0" applyProtection="0"/>
    <xf numFmtId="0" fontId="3" fillId="15" borderId="0"/>
    <xf numFmtId="0" fontId="67" fillId="71" borderId="138" applyNumberFormat="0" applyAlignment="0" applyProtection="0"/>
    <xf numFmtId="0" fontId="3" fillId="70" borderId="138" applyNumberFormat="0" applyFont="0" applyAlignment="0" applyProtection="0"/>
    <xf numFmtId="0" fontId="77" fillId="74" borderId="146" applyNumberFormat="0" applyAlignment="0" applyProtection="0"/>
    <xf numFmtId="4" fontId="3" fillId="53" borderId="138" applyNumberFormat="0" applyProtection="0">
      <alignment vertical="center"/>
    </xf>
    <xf numFmtId="4" fontId="80" fillId="89" borderId="138" applyNumberFormat="0" applyProtection="0">
      <alignment vertical="center"/>
    </xf>
    <xf numFmtId="4" fontId="3" fillId="89" borderId="138" applyNumberFormat="0" applyProtection="0">
      <alignment horizontal="left" vertical="center" indent="1"/>
    </xf>
    <xf numFmtId="0" fontId="81" fillId="53" borderId="147" applyNumberFormat="0" applyProtection="0">
      <alignment horizontal="left" vertical="top" indent="1"/>
    </xf>
    <xf numFmtId="4" fontId="3" fillId="37" borderId="138" applyNumberFormat="0" applyProtection="0">
      <alignment horizontal="right" vertical="center"/>
    </xf>
    <xf numFmtId="4" fontId="3" fillId="91" borderId="138" applyNumberFormat="0" applyProtection="0">
      <alignment horizontal="right" vertical="center"/>
    </xf>
    <xf numFmtId="4" fontId="3" fillId="44" borderId="138" applyNumberFormat="0" applyProtection="0">
      <alignment horizontal="right" vertical="center"/>
    </xf>
    <xf numFmtId="4" fontId="3" fillId="47" borderId="138" applyNumberFormat="0" applyProtection="0">
      <alignment horizontal="right" vertical="center"/>
    </xf>
    <xf numFmtId="4" fontId="3" fillId="51" borderId="138" applyNumberFormat="0" applyProtection="0">
      <alignment horizontal="right" vertical="center"/>
    </xf>
    <xf numFmtId="4" fontId="3" fillId="50" borderId="138" applyNumberFormat="0" applyProtection="0">
      <alignment horizontal="right" vertical="center"/>
    </xf>
    <xf numFmtId="4" fontId="3" fillId="92" borderId="138" applyNumberFormat="0" applyProtection="0">
      <alignment horizontal="right" vertical="center"/>
    </xf>
    <xf numFmtId="4" fontId="3" fillId="43" borderId="138" applyNumberFormat="0" applyProtection="0">
      <alignment horizontal="right" vertical="center"/>
    </xf>
    <xf numFmtId="4" fontId="3" fillId="90" borderId="138" applyNumberFormat="0" applyProtection="0">
      <alignment horizontal="right" vertical="center"/>
    </xf>
    <xf numFmtId="0" fontId="3" fillId="94" borderId="147" applyNumberFormat="0" applyProtection="0">
      <alignment horizontal="left" vertical="top" indent="1"/>
    </xf>
    <xf numFmtId="0" fontId="3" fillId="90" borderId="147" applyNumberFormat="0" applyProtection="0">
      <alignment horizontal="left" vertical="top" indent="1"/>
    </xf>
    <xf numFmtId="0" fontId="3" fillId="5" borderId="147" applyNumberFormat="0" applyProtection="0">
      <alignment horizontal="left" vertical="top" indent="1"/>
    </xf>
    <xf numFmtId="0" fontId="3" fillId="6" borderId="147" applyNumberFormat="0" applyProtection="0">
      <alignment horizontal="left" vertical="top" indent="1"/>
    </xf>
    <xf numFmtId="0" fontId="4" fillId="94" borderId="148" applyBorder="0"/>
    <xf numFmtId="4" fontId="84" fillId="54" borderId="147" applyNumberFormat="0" applyProtection="0">
      <alignment vertical="center"/>
    </xf>
    <xf numFmtId="4" fontId="84" fillId="3" borderId="147" applyNumberFormat="0" applyProtection="0">
      <alignment horizontal="left" vertical="center" indent="1"/>
    </xf>
    <xf numFmtId="0" fontId="84" fillId="54" borderId="147" applyNumberFormat="0" applyProtection="0">
      <alignment horizontal="left" vertical="top" indent="1"/>
    </xf>
    <xf numFmtId="4" fontId="80" fillId="10" borderId="138" applyNumberFormat="0" applyProtection="0">
      <alignment horizontal="right" vertical="center"/>
    </xf>
    <xf numFmtId="0" fontId="84" fillId="90" borderId="147" applyNumberFormat="0" applyProtection="0">
      <alignment horizontal="left" vertical="top" indent="1"/>
    </xf>
    <xf numFmtId="4" fontId="89" fillId="95" borderId="138" applyNumberFormat="0" applyProtection="0">
      <alignment horizontal="right" vertical="center"/>
    </xf>
    <xf numFmtId="0" fontId="64" fillId="0" borderId="149" applyNumberFormat="0" applyFill="0" applyAlignment="0" applyProtection="0"/>
    <xf numFmtId="0" fontId="3" fillId="15" borderId="0"/>
    <xf numFmtId="0" fontId="3" fillId="3" borderId="159" applyNumberFormat="0" applyProtection="0">
      <alignment horizontal="left" vertical="center" indent="1"/>
    </xf>
    <xf numFmtId="4" fontId="3" fillId="90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2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80" fillId="89" borderId="159" applyNumberFormat="0" applyProtection="0">
      <alignment vertical="center"/>
    </xf>
    <xf numFmtId="0" fontId="3" fillId="70" borderId="159" applyNumberFormat="0" applyFont="0" applyAlignment="0" applyProtection="0"/>
    <xf numFmtId="0" fontId="3" fillId="15" borderId="0"/>
    <xf numFmtId="0" fontId="67" fillId="71" borderId="159" applyNumberFormat="0" applyAlignment="0" applyProtection="0"/>
    <xf numFmtId="4" fontId="3" fillId="53" borderId="159" applyNumberFormat="0" applyProtection="0">
      <alignment vertical="center"/>
    </xf>
    <xf numFmtId="0" fontId="59" fillId="74" borderId="159" applyNumberFormat="0" applyAlignment="0" applyProtection="0"/>
    <xf numFmtId="0" fontId="77" fillId="74" borderId="153" applyNumberFormat="0" applyAlignment="0" applyProtection="0"/>
    <xf numFmtId="0" fontId="81" fillId="53" borderId="154" applyNumberFormat="0" applyProtection="0">
      <alignment horizontal="left" vertical="top" indent="1"/>
    </xf>
    <xf numFmtId="4" fontId="3" fillId="49" borderId="155" applyNumberFormat="0" applyProtection="0">
      <alignment horizontal="right" vertical="center"/>
    </xf>
    <xf numFmtId="4" fontId="3" fillId="93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0" fontId="3" fillId="94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4" fillId="94" borderId="156" applyBorder="0"/>
    <xf numFmtId="4" fontId="84" fillId="54" borderId="154" applyNumberFormat="0" applyProtection="0">
      <alignment vertical="center"/>
    </xf>
    <xf numFmtId="4" fontId="80" fillId="96" borderId="157" applyNumberFormat="0" applyProtection="0">
      <alignment vertical="center"/>
    </xf>
    <xf numFmtId="4" fontId="84" fillId="3" borderId="154" applyNumberFormat="0" applyProtection="0">
      <alignment horizontal="left" vertical="center" indent="1"/>
    </xf>
    <xf numFmtId="0" fontId="84" fillId="54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4" fontId="87" fillId="97" borderId="155" applyNumberFormat="0" applyProtection="0">
      <alignment horizontal="left" vertical="center" indent="1"/>
    </xf>
    <xf numFmtId="0" fontId="3" fillId="98" borderId="157"/>
    <xf numFmtId="0" fontId="64" fillId="0" borderId="158" applyNumberFormat="0" applyFill="0" applyAlignment="0" applyProtection="0"/>
    <xf numFmtId="0" fontId="3" fillId="4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4" fontId="3" fillId="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3" fillId="2" borderId="159" applyNumberFormat="0" applyProtection="0">
      <alignment horizontal="left" vertical="center" indent="1"/>
    </xf>
    <xf numFmtId="4" fontId="89" fillId="95" borderId="159" applyNumberFormat="0" applyProtection="0">
      <alignment horizontal="right" vertical="center"/>
    </xf>
    <xf numFmtId="0" fontId="3" fillId="15" borderId="0"/>
    <xf numFmtId="0" fontId="3" fillId="15" borderId="0"/>
    <xf numFmtId="4" fontId="3" fillId="2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8" fillId="0" borderId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2" borderId="159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3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" fillId="0" borderId="0"/>
    <xf numFmtId="0" fontId="38" fillId="3" borderId="139" applyNumberFormat="0" applyAlignment="0" applyProtection="0"/>
    <xf numFmtId="0" fontId="38" fillId="3" borderId="139" applyNumberFormat="0" applyAlignment="0" applyProtection="0"/>
    <xf numFmtId="0" fontId="41" fillId="41" borderId="139" applyNumberFormat="0" applyAlignment="0" applyProtection="0"/>
    <xf numFmtId="0" fontId="42" fillId="3" borderId="153" applyNumberFormat="0" applyAlignment="0" applyProtection="0"/>
    <xf numFmtId="0" fontId="41" fillId="41" borderId="139" applyNumberFormat="0" applyAlignment="0" applyProtection="0"/>
    <xf numFmtId="0" fontId="41" fillId="41" borderId="139" applyNumberFormat="0" applyAlignment="0" applyProtection="0"/>
    <xf numFmtId="0" fontId="3" fillId="15" borderId="0"/>
    <xf numFmtId="0" fontId="38" fillId="3" borderId="139" applyNumberFormat="0" applyAlignment="0" applyProtection="0"/>
    <xf numFmtId="0" fontId="42" fillId="3" borderId="153" applyNumberFormat="0" applyAlignment="0" applyProtection="0"/>
    <xf numFmtId="0" fontId="42" fillId="3" borderId="153" applyNumberFormat="0" applyAlignment="0" applyProtection="0"/>
    <xf numFmtId="43" fontId="1" fillId="0" borderId="0" applyFont="0" applyFill="0" applyBorder="0" applyAlignment="0" applyProtection="0"/>
    <xf numFmtId="0" fontId="3" fillId="15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60" fillId="75" borderId="13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41" fillId="3" borderId="139" applyNumberFormat="0" applyAlignment="0" applyProtection="0"/>
    <xf numFmtId="0" fontId="42" fillId="3" borderId="153" applyNumberFormat="0" applyAlignment="0" applyProtection="0"/>
    <xf numFmtId="43" fontId="1" fillId="0" borderId="0" applyFont="0" applyFill="0" applyBorder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3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41" fillId="41" borderId="139" applyNumberFormat="0" applyAlignment="0" applyProtection="0"/>
    <xf numFmtId="0" fontId="41" fillId="41" borderId="139" applyNumberFormat="0" applyAlignment="0" applyProtection="0"/>
    <xf numFmtId="0" fontId="41" fillId="41" borderId="139" applyNumberFormat="0" applyAlignment="0" applyProtection="0"/>
    <xf numFmtId="0" fontId="41" fillId="41" borderId="139" applyNumberFormat="0" applyAlignment="0" applyProtection="0"/>
    <xf numFmtId="41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5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0" fontId="77" fillId="74" borderId="153" applyNumberFormat="0" applyAlignment="0" applyProtection="0"/>
    <xf numFmtId="4" fontId="78" fillId="53" borderId="154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78" fillId="53" borderId="154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3" fillId="53" borderId="159" applyNumberFormat="0" applyProtection="0">
      <alignment vertical="center"/>
    </xf>
    <xf numFmtId="4" fontId="79" fillId="53" borderId="154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79" fillId="53" borderId="154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78" fillId="53" borderId="154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78" fillId="53" borderId="154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4" fontId="3" fillId="89" borderId="159" applyNumberFormat="0" applyProtection="0">
      <alignment horizontal="left" vertical="center" indent="1"/>
    </xf>
    <xf numFmtId="0" fontId="78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78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0" fontId="81" fillId="53" borderId="154" applyNumberFormat="0" applyProtection="0">
      <alignment horizontal="left" vertical="top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82" fillId="37" borderId="154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82" fillId="37" borderId="154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3" fillId="37" borderId="159" applyNumberFormat="0" applyProtection="0">
      <alignment horizontal="right" vertical="center"/>
    </xf>
    <xf numFmtId="4" fontId="82" fillId="42" borderId="154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82" fillId="42" borderId="154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82" fillId="49" borderId="154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82" fillId="49" borderId="154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82" fillId="44" borderId="154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82" fillId="44" borderId="154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82" fillId="47" borderId="154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82" fillId="47" borderId="154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82" fillId="51" borderId="154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82" fillId="51" borderId="154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82" fillId="50" borderId="154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82" fillId="50" borderId="154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82" fillId="92" borderId="154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82" fillId="92" borderId="154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82" fillId="43" borderId="154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82" fillId="43" borderId="154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3" fillId="93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2" fillId="90" borderId="154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82" fillId="90" borderId="154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6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0" fontId="8" fillId="94" borderId="154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8" fillId="94" borderId="154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8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8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3" fillId="94" borderId="154" applyNumberFormat="0" applyProtection="0">
      <alignment horizontal="left" vertical="top" indent="1"/>
    </xf>
    <xf numFmtId="0" fontId="8" fillId="90" borderId="154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8" fillId="90" borderId="154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3" fillId="4" borderId="159" applyNumberFormat="0" applyProtection="0">
      <alignment horizontal="left" vertical="center" indent="1"/>
    </xf>
    <xf numFmtId="0" fontId="8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8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8" fillId="5" borderId="154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8" fillId="5" borderId="154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8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8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8" fillId="6" borderId="154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8" fillId="0" borderId="0"/>
    <xf numFmtId="0" fontId="8" fillId="6" borderId="154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8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8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8" fillId="95" borderId="157" applyNumberFormat="0">
      <protection locked="0"/>
    </xf>
    <xf numFmtId="0" fontId="8" fillId="95" borderId="157" applyNumberFormat="0">
      <protection locked="0"/>
    </xf>
    <xf numFmtId="4" fontId="82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2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4" fillId="54" borderId="154" applyNumberFormat="0" applyProtection="0">
      <alignment vertical="center"/>
    </xf>
    <xf numFmtId="4" fontId="85" fillId="54" borderId="154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5" fillId="54" borderId="154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0" fillId="96" borderId="157" applyNumberFormat="0" applyProtection="0">
      <alignment vertical="center"/>
    </xf>
    <xf numFmtId="4" fontId="82" fillId="54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2" fillId="54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4" fontId="84" fillId="3" borderId="154" applyNumberFormat="0" applyProtection="0">
      <alignment horizontal="left" vertical="center" indent="1"/>
    </xf>
    <xf numFmtId="0" fontId="82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2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0" fontId="84" fillId="54" borderId="154" applyNumberFormat="0" applyProtection="0">
      <alignment horizontal="left" vertical="top" indent="1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82" fillId="6" borderId="154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3" fillId="0" borderId="159" applyNumberFormat="0" applyProtection="0">
      <alignment horizontal="right" vertical="center"/>
    </xf>
    <xf numFmtId="4" fontId="85" fillId="6" borderId="154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5" fillId="6" borderId="154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0" fillId="10" borderId="159" applyNumberFormat="0" applyProtection="0">
      <alignment horizontal="right" vertical="center"/>
    </xf>
    <xf numFmtId="4" fontId="82" fillId="90" borderId="154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82" fillId="90" borderId="154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0" fontId="82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2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0" fontId="84" fillId="90" borderId="154" applyNumberFormat="0" applyProtection="0">
      <alignment horizontal="left" vertical="top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4" fontId="87" fillId="97" borderId="155" applyNumberFormat="0" applyProtection="0">
      <alignment horizontal="left" vertical="center" indent="1"/>
    </xf>
    <xf numFmtId="0" fontId="3" fillId="98" borderId="157"/>
    <xf numFmtId="0" fontId="3" fillId="98" borderId="157"/>
    <xf numFmtId="0" fontId="3" fillId="98" borderId="157"/>
    <xf numFmtId="0" fontId="3" fillId="98" borderId="157"/>
    <xf numFmtId="0" fontId="3" fillId="98" borderId="157"/>
    <xf numFmtId="0" fontId="3" fillId="98" borderId="157"/>
    <xf numFmtId="4" fontId="88" fillId="6" borderId="154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8" fillId="6" borderId="154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" fontId="89" fillId="95" borderId="15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0" fontId="64" fillId="0" borderId="158" applyNumberFormat="0" applyFill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9" fillId="41" borderId="139" applyNumberFormat="0" applyAlignment="0" applyProtection="0"/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4" fontId="3" fillId="0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0" fontId="59" fillId="74" borderId="159" applyNumberFormat="0" applyAlignment="0" applyProtection="0"/>
    <xf numFmtId="0" fontId="67" fillId="71" borderId="159" applyNumberFormat="0" applyAlignment="0" applyProtection="0"/>
    <xf numFmtId="0" fontId="3" fillId="70" borderId="159" applyNumberFormat="0" applyFont="0" applyAlignment="0" applyProtection="0"/>
    <xf numFmtId="0" fontId="77" fillId="74" borderId="153" applyNumberFormat="0" applyAlignment="0" applyProtection="0"/>
    <xf numFmtId="4" fontId="3" fillId="53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3" fillId="89" borderId="159" applyNumberFormat="0" applyProtection="0">
      <alignment horizontal="left" vertical="center" indent="1"/>
    </xf>
    <xf numFmtId="0" fontId="81" fillId="53" borderId="154" applyNumberFormat="0" applyProtection="0">
      <alignment horizontal="left" vertical="top" indent="1"/>
    </xf>
    <xf numFmtId="4" fontId="3" fillId="37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90" borderId="159" applyNumberFormat="0" applyProtection="0">
      <alignment horizontal="right" vertical="center"/>
    </xf>
    <xf numFmtId="0" fontId="3" fillId="94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4" fillId="94" borderId="156" applyBorder="0"/>
    <xf numFmtId="4" fontId="84" fillId="54" borderId="154" applyNumberFormat="0" applyProtection="0">
      <alignment vertical="center"/>
    </xf>
    <xf numFmtId="4" fontId="84" fillId="3" borderId="154" applyNumberFormat="0" applyProtection="0">
      <alignment horizontal="left" vertical="center" indent="1"/>
    </xf>
    <xf numFmtId="0" fontId="84" fillId="54" borderId="154" applyNumberFormat="0" applyProtection="0">
      <alignment horizontal="left" vertical="top" indent="1"/>
    </xf>
    <xf numFmtId="4" fontId="80" fillId="10" borderId="159" applyNumberFormat="0" applyProtection="0">
      <alignment horizontal="right" vertical="center"/>
    </xf>
    <xf numFmtId="0" fontId="84" fillId="90" borderId="154" applyNumberFormat="0" applyProtection="0">
      <alignment horizontal="left" vertical="top" indent="1"/>
    </xf>
    <xf numFmtId="4" fontId="89" fillId="95" borderId="159" applyNumberFormat="0" applyProtection="0">
      <alignment horizontal="right" vertical="center"/>
    </xf>
    <xf numFmtId="0" fontId="64" fillId="0" borderId="158" applyNumberFormat="0" applyFill="0" applyAlignment="0" applyProtection="0"/>
    <xf numFmtId="4" fontId="3" fillId="2" borderId="159" applyNumberFormat="0" applyProtection="0">
      <alignment horizontal="left" vertical="center" indent="1"/>
    </xf>
    <xf numFmtId="4" fontId="3" fillId="2" borderId="159" applyNumberFormat="0" applyProtection="0">
      <alignment horizontal="left" vertical="center" indent="1"/>
    </xf>
    <xf numFmtId="0" fontId="3" fillId="3" borderId="159" applyNumberFormat="0" applyProtection="0">
      <alignment horizontal="left" vertical="center" indent="1"/>
    </xf>
    <xf numFmtId="4" fontId="3" fillId="0" borderId="159" applyNumberFormat="0" applyProtection="0">
      <alignment horizontal="right" vertical="center"/>
    </xf>
    <xf numFmtId="0" fontId="3" fillId="4" borderId="159" applyNumberFormat="0" applyProtection="0">
      <alignment horizontal="left" vertical="center" indent="1"/>
    </xf>
    <xf numFmtId="0" fontId="3" fillId="5" borderId="159" applyNumberFormat="0" applyProtection="0">
      <alignment horizontal="left" vertical="center" indent="1"/>
    </xf>
    <xf numFmtId="0" fontId="3" fillId="6" borderId="159" applyNumberFormat="0" applyProtection="0">
      <alignment horizontal="left" vertical="center" indent="1"/>
    </xf>
    <xf numFmtId="0" fontId="129" fillId="15" borderId="0"/>
    <xf numFmtId="0" fontId="59" fillId="74" borderId="159" applyNumberFormat="0" applyAlignment="0" applyProtection="0"/>
    <xf numFmtId="0" fontId="129" fillId="15" borderId="0"/>
    <xf numFmtId="0" fontId="67" fillId="71" borderId="159" applyNumberFormat="0" applyAlignment="0" applyProtection="0"/>
    <xf numFmtId="0" fontId="3" fillId="70" borderId="159" applyNumberFormat="0" applyFont="0" applyAlignment="0" applyProtection="0"/>
    <xf numFmtId="0" fontId="77" fillId="74" borderId="153" applyNumberFormat="0" applyAlignment="0" applyProtection="0"/>
    <xf numFmtId="4" fontId="3" fillId="53" borderId="159" applyNumberFormat="0" applyProtection="0">
      <alignment vertical="center"/>
    </xf>
    <xf numFmtId="4" fontId="80" fillId="89" borderId="159" applyNumberFormat="0" applyProtection="0">
      <alignment vertical="center"/>
    </xf>
    <xf numFmtId="4" fontId="3" fillId="89" borderId="159" applyNumberFormat="0" applyProtection="0">
      <alignment horizontal="left" vertical="center" indent="1"/>
    </xf>
    <xf numFmtId="0" fontId="81" fillId="53" borderId="154" applyNumberFormat="0" applyProtection="0">
      <alignment horizontal="left" vertical="top" indent="1"/>
    </xf>
    <xf numFmtId="4" fontId="3" fillId="37" borderId="159" applyNumberFormat="0" applyProtection="0">
      <alignment horizontal="right" vertical="center"/>
    </xf>
    <xf numFmtId="4" fontId="3" fillId="91" borderId="159" applyNumberFormat="0" applyProtection="0">
      <alignment horizontal="right" vertical="center"/>
    </xf>
    <xf numFmtId="4" fontId="3" fillId="49" borderId="155" applyNumberFormat="0" applyProtection="0">
      <alignment horizontal="right" vertical="center"/>
    </xf>
    <xf numFmtId="4" fontId="3" fillId="44" borderId="159" applyNumberFormat="0" applyProtection="0">
      <alignment horizontal="right" vertical="center"/>
    </xf>
    <xf numFmtId="4" fontId="3" fillId="47" borderId="159" applyNumberFormat="0" applyProtection="0">
      <alignment horizontal="right" vertical="center"/>
    </xf>
    <xf numFmtId="4" fontId="3" fillId="51" borderId="159" applyNumberFormat="0" applyProtection="0">
      <alignment horizontal="right" vertical="center"/>
    </xf>
    <xf numFmtId="4" fontId="3" fillId="50" borderId="159" applyNumberFormat="0" applyProtection="0">
      <alignment horizontal="right" vertical="center"/>
    </xf>
    <xf numFmtId="4" fontId="3" fillId="92" borderId="159" applyNumberFormat="0" applyProtection="0">
      <alignment horizontal="right" vertical="center"/>
    </xf>
    <xf numFmtId="4" fontId="3" fillId="43" borderId="159" applyNumberFormat="0" applyProtection="0">
      <alignment horizontal="right" vertical="center"/>
    </xf>
    <xf numFmtId="4" fontId="3" fillId="93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8" fillId="94" borderId="155" applyNumberFormat="0" applyProtection="0">
      <alignment horizontal="left" vertical="center" indent="1"/>
    </xf>
    <xf numFmtId="4" fontId="3" fillId="90" borderId="159" applyNumberFormat="0" applyProtection="0">
      <alignment horizontal="right" vertical="center"/>
    </xf>
    <xf numFmtId="4" fontId="3" fillId="6" borderId="155" applyNumberFormat="0" applyProtection="0">
      <alignment horizontal="left" vertical="center" indent="1"/>
    </xf>
    <xf numFmtId="4" fontId="3" fillId="90" borderId="155" applyNumberFormat="0" applyProtection="0">
      <alignment horizontal="left" vertical="center" indent="1"/>
    </xf>
    <xf numFmtId="0" fontId="3" fillId="94" borderId="154" applyNumberFormat="0" applyProtection="0">
      <alignment horizontal="left" vertical="top" indent="1"/>
    </xf>
    <xf numFmtId="0" fontId="3" fillId="90" borderId="154" applyNumberFormat="0" applyProtection="0">
      <alignment horizontal="left" vertical="top" indent="1"/>
    </xf>
    <xf numFmtId="0" fontId="3" fillId="5" borderId="154" applyNumberFormat="0" applyProtection="0">
      <alignment horizontal="left" vertical="top" indent="1"/>
    </xf>
    <xf numFmtId="0" fontId="3" fillId="6" borderId="154" applyNumberFormat="0" applyProtection="0">
      <alignment horizontal="left" vertical="top" indent="1"/>
    </xf>
    <xf numFmtId="0" fontId="4" fillId="94" borderId="156" applyBorder="0"/>
    <xf numFmtId="4" fontId="84" fillId="54" borderId="154" applyNumberFormat="0" applyProtection="0">
      <alignment vertical="center"/>
    </xf>
    <xf numFmtId="4" fontId="84" fillId="3" borderId="154" applyNumberFormat="0" applyProtection="0">
      <alignment horizontal="left" vertical="center" indent="1"/>
    </xf>
    <xf numFmtId="0" fontId="84" fillId="54" borderId="154" applyNumberFormat="0" applyProtection="0">
      <alignment horizontal="left" vertical="top" indent="1"/>
    </xf>
    <xf numFmtId="4" fontId="80" fillId="10" borderId="159" applyNumberFormat="0" applyProtection="0">
      <alignment horizontal="right" vertical="center"/>
    </xf>
    <xf numFmtId="0" fontId="84" fillId="90" borderId="154" applyNumberFormat="0" applyProtection="0">
      <alignment horizontal="left" vertical="top" indent="1"/>
    </xf>
    <xf numFmtId="4" fontId="87" fillId="97" borderId="155" applyNumberFormat="0" applyProtection="0">
      <alignment horizontal="left" vertical="center" indent="1"/>
    </xf>
    <xf numFmtId="4" fontId="89" fillId="95" borderId="159" applyNumberFormat="0" applyProtection="0">
      <alignment horizontal="right" vertical="center"/>
    </xf>
    <xf numFmtId="0" fontId="64" fillId="0" borderId="15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8" borderId="0" applyNumberFormat="0" applyBorder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0" fontId="59" fillId="74" borderId="159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67" fillId="71" borderId="159" applyNumberFormat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178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0" fontId="8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33" fillId="0" borderId="0" applyFont="0" applyFill="0" applyBorder="0" applyAlignment="0" applyProtection="0"/>
    <xf numFmtId="176" fontId="8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48" fillId="0" borderId="0" applyNumberFormat="0" applyFill="0" applyBorder="0">
      <alignment vertical="center"/>
    </xf>
    <xf numFmtId="0" fontId="8" fillId="0" borderId="0"/>
    <xf numFmtId="0" fontId="48" fillId="0" borderId="0" applyNumberFormat="0" applyFill="0" applyBorder="0">
      <alignment vertical="center"/>
    </xf>
    <xf numFmtId="0" fontId="3" fillId="15" borderId="0"/>
    <xf numFmtId="0" fontId="3" fillId="15" borderId="0"/>
    <xf numFmtId="0" fontId="3" fillId="15" borderId="0"/>
    <xf numFmtId="0" fontId="8" fillId="0" borderId="0"/>
    <xf numFmtId="0" fontId="17" fillId="108" borderId="245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3" fillId="70" borderId="159" applyNumberFormat="0" applyFont="0" applyAlignment="0" applyProtection="0"/>
    <xf numFmtId="0" fontId="17" fillId="54" borderId="98" applyNumberFormat="0" applyFont="0" applyAlignment="0" applyProtection="0"/>
    <xf numFmtId="0" fontId="17" fillId="54" borderId="98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79" fillId="53" borderId="154" applyNumberFormat="0" applyProtection="0">
      <alignment vertical="center"/>
    </xf>
    <xf numFmtId="0" fontId="78" fillId="53" borderId="154" applyNumberFormat="0" applyProtection="0">
      <alignment horizontal="left" vertical="top" indent="1"/>
    </xf>
    <xf numFmtId="4" fontId="82" fillId="54" borderId="154" applyNumberFormat="0" applyProtection="0">
      <alignment vertical="center"/>
    </xf>
    <xf numFmtId="4" fontId="85" fillId="54" borderId="154" applyNumberFormat="0" applyProtection="0">
      <alignment vertical="center"/>
    </xf>
    <xf numFmtId="4" fontId="82" fillId="54" borderId="154" applyNumberFormat="0" applyProtection="0">
      <alignment horizontal="left" vertical="center" indent="1"/>
    </xf>
    <xf numFmtId="0" fontId="82" fillId="54" borderId="154" applyNumberFormat="0" applyProtection="0">
      <alignment horizontal="left" vertical="top" indent="1"/>
    </xf>
    <xf numFmtId="4" fontId="85" fillId="6" borderId="154" applyNumberFormat="0" applyProtection="0">
      <alignment horizontal="right" vertical="center"/>
    </xf>
    <xf numFmtId="0" fontId="8" fillId="109" borderId="153" applyNumberFormat="0" applyProtection="0">
      <alignment horizontal="left" vertical="center" indent="1"/>
    </xf>
    <xf numFmtId="0" fontId="8" fillId="109" borderId="153" applyNumberFormat="0" applyProtection="0">
      <alignment horizontal="left" vertical="center" indent="1"/>
    </xf>
    <xf numFmtId="0" fontId="8" fillId="109" borderId="153" applyNumberFormat="0" applyProtection="0">
      <alignment horizontal="left" vertical="center" indent="1"/>
    </xf>
    <xf numFmtId="0" fontId="8" fillId="109" borderId="153" applyNumberFormat="0" applyProtection="0">
      <alignment horizontal="left" vertical="center" indent="1"/>
    </xf>
    <xf numFmtId="0" fontId="8" fillId="109" borderId="153" applyNumberFormat="0" applyProtection="0">
      <alignment horizontal="left" vertical="center" indent="1"/>
    </xf>
    <xf numFmtId="0" fontId="82" fillId="90" borderId="154" applyNumberFormat="0" applyProtection="0">
      <alignment horizontal="left" vertical="top" indent="1"/>
    </xf>
    <xf numFmtId="4" fontId="88" fillId="6" borderId="154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</cellStyleXfs>
  <cellXfs count="1164">
    <xf numFmtId="0" fontId="0" fillId="0" borderId="0" xfId="0"/>
    <xf numFmtId="0" fontId="5" fillId="0" borderId="0" xfId="0" applyFont="1" applyAlignment="1">
      <alignment horizontal="left" vertical="center"/>
    </xf>
    <xf numFmtId="14" fontId="9" fillId="8" borderId="3" xfId="9" applyNumberFormat="1" applyFont="1" applyFill="1" applyBorder="1" applyAlignment="1">
      <alignment horizontal="center" vertical="center"/>
    </xf>
    <xf numFmtId="14" fontId="9" fillId="8" borderId="4" xfId="9" applyNumberFormat="1" applyFont="1" applyFill="1" applyBorder="1" applyAlignment="1">
      <alignment horizontal="center" vertical="center"/>
    </xf>
    <xf numFmtId="165" fontId="9" fillId="8" borderId="7" xfId="9" applyNumberFormat="1" applyFont="1" applyFill="1" applyBorder="1" applyAlignment="1">
      <alignment horizontal="center" vertical="top"/>
    </xf>
    <xf numFmtId="165" fontId="9" fillId="0" borderId="8" xfId="9" applyNumberFormat="1" applyFont="1" applyBorder="1" applyAlignment="1">
      <alignment horizontal="left" vertical="center" indent="1"/>
    </xf>
    <xf numFmtId="165" fontId="6" fillId="0" borderId="9" xfId="9" applyNumberFormat="1" applyFont="1" applyBorder="1" applyAlignment="1">
      <alignment vertical="center"/>
    </xf>
    <xf numFmtId="165" fontId="6" fillId="0" borderId="10" xfId="9" applyNumberFormat="1" applyFont="1" applyBorder="1" applyAlignment="1">
      <alignment vertical="center"/>
    </xf>
    <xf numFmtId="165" fontId="6" fillId="0" borderId="8" xfId="9" applyNumberFormat="1" applyFont="1" applyBorder="1" applyAlignment="1">
      <alignment horizontal="left" vertical="center" indent="3"/>
    </xf>
    <xf numFmtId="164" fontId="6" fillId="0" borderId="0" xfId="0" applyNumberFormat="1" applyFont="1"/>
    <xf numFmtId="165" fontId="9" fillId="7" borderId="8" xfId="9" applyNumberFormat="1" applyFont="1" applyFill="1" applyBorder="1" applyAlignment="1">
      <alignment horizontal="left" vertical="center"/>
    </xf>
    <xf numFmtId="165" fontId="9" fillId="8" borderId="8" xfId="9" applyNumberFormat="1" applyFont="1" applyFill="1" applyBorder="1" applyAlignment="1">
      <alignment horizontal="left" vertical="center" indent="2"/>
    </xf>
    <xf numFmtId="165" fontId="9" fillId="8" borderId="11" xfId="9" applyNumberFormat="1" applyFont="1" applyFill="1" applyBorder="1" applyAlignment="1">
      <alignment horizontal="left" vertical="center" indent="2"/>
    </xf>
    <xf numFmtId="165" fontId="9" fillId="8" borderId="12" xfId="9" applyNumberFormat="1" applyFont="1" applyFill="1" applyBorder="1" applyAlignment="1">
      <alignment vertical="center"/>
    </xf>
    <xf numFmtId="165" fontId="9" fillId="8" borderId="11" xfId="9" applyNumberFormat="1" applyFont="1" applyFill="1" applyBorder="1" applyAlignment="1">
      <alignment horizontal="left" vertical="center" indent="1"/>
    </xf>
    <xf numFmtId="165" fontId="6" fillId="0" borderId="8" xfId="9" applyNumberFormat="1" applyFont="1" applyBorder="1" applyAlignment="1">
      <alignment vertical="center"/>
    </xf>
    <xf numFmtId="165" fontId="9" fillId="7" borderId="10" xfId="9" applyNumberFormat="1" applyFont="1" applyFill="1" applyBorder="1" applyAlignment="1">
      <alignment vertical="center"/>
    </xf>
    <xf numFmtId="165" fontId="9" fillId="8" borderId="8" xfId="9" applyNumberFormat="1" applyFont="1" applyFill="1" applyBorder="1" applyAlignment="1">
      <alignment vertical="center"/>
    </xf>
    <xf numFmtId="165" fontId="9" fillId="8" borderId="11" xfId="9" applyNumberFormat="1" applyFont="1" applyFill="1" applyBorder="1" applyAlignment="1">
      <alignment vertical="center"/>
    </xf>
    <xf numFmtId="0" fontId="11" fillId="0" borderId="0" xfId="14" applyFont="1"/>
    <xf numFmtId="0" fontId="15" fillId="0" borderId="0" xfId="0" applyFont="1"/>
    <xf numFmtId="0" fontId="16" fillId="0" borderId="0" xfId="0" applyFont="1"/>
    <xf numFmtId="164" fontId="16" fillId="0" borderId="0" xfId="0" applyNumberFormat="1" applyFont="1"/>
    <xf numFmtId="0" fontId="12" fillId="0" borderId="0" xfId="0" applyFont="1"/>
    <xf numFmtId="0" fontId="14" fillId="0" borderId="0" xfId="0" applyFont="1"/>
    <xf numFmtId="165" fontId="14" fillId="0" borderId="0" xfId="0" applyNumberFormat="1" applyFont="1"/>
    <xf numFmtId="0" fontId="11" fillId="0" borderId="30" xfId="14" applyFont="1" applyBorder="1"/>
    <xf numFmtId="0" fontId="7" fillId="0" borderId="0" xfId="0" applyFont="1"/>
    <xf numFmtId="165" fontId="15" fillId="0" borderId="0" xfId="0" applyNumberFormat="1" applyFont="1"/>
    <xf numFmtId="164" fontId="12" fillId="0" borderId="0" xfId="0" applyNumberFormat="1" applyFont="1"/>
    <xf numFmtId="0" fontId="13" fillId="0" borderId="0" xfId="0" applyFont="1"/>
    <xf numFmtId="0" fontId="13" fillId="9" borderId="30" xfId="36" applyFont="1" applyFill="1" applyBorder="1" applyAlignment="1">
      <alignment vertical="center" wrapText="1"/>
    </xf>
    <xf numFmtId="0" fontId="12" fillId="0" borderId="0" xfId="29" applyFont="1"/>
    <xf numFmtId="0" fontId="10" fillId="9" borderId="42" xfId="29" applyFont="1" applyFill="1" applyBorder="1" applyAlignment="1">
      <alignment horizontal="center" vertical="top" wrapText="1"/>
    </xf>
    <xf numFmtId="3" fontId="12" fillId="0" borderId="0" xfId="29" applyNumberFormat="1" applyFont="1"/>
    <xf numFmtId="164" fontId="10" fillId="9" borderId="57" xfId="4" applyFont="1" applyFill="1" applyBorder="1" applyAlignment="1">
      <alignment horizontal="right" vertical="center" wrapText="1"/>
    </xf>
    <xf numFmtId="164" fontId="14" fillId="0" borderId="0" xfId="29" applyNumberFormat="1" applyFont="1" applyAlignment="1">
      <alignment vertical="top"/>
    </xf>
    <xf numFmtId="164" fontId="14" fillId="0" borderId="0" xfId="29" applyNumberFormat="1" applyFont="1"/>
    <xf numFmtId="10" fontId="12" fillId="0" borderId="31" xfId="0" applyNumberFormat="1" applyFont="1" applyBorder="1"/>
    <xf numFmtId="10" fontId="12" fillId="0" borderId="32" xfId="0" applyNumberFormat="1" applyFont="1" applyBorder="1"/>
    <xf numFmtId="165" fontId="9" fillId="8" borderId="6" xfId="9" applyNumberFormat="1" applyFont="1" applyFill="1" applyBorder="1" applyAlignment="1">
      <alignment horizontal="center" vertical="center"/>
    </xf>
    <xf numFmtId="165" fontId="9" fillId="8" borderId="8" xfId="9" applyNumberFormat="1" applyFont="1" applyFill="1" applyBorder="1" applyAlignment="1">
      <alignment horizontal="left" vertical="center"/>
    </xf>
    <xf numFmtId="164" fontId="6" fillId="0" borderId="10" xfId="4" applyFont="1" applyBorder="1" applyAlignment="1">
      <alignment vertical="center"/>
    </xf>
    <xf numFmtId="164" fontId="15" fillId="0" borderId="0" xfId="0" applyNumberFormat="1" applyFont="1"/>
    <xf numFmtId="164" fontId="9" fillId="8" borderId="10" xfId="9" applyNumberFormat="1" applyFont="1" applyFill="1" applyBorder="1" applyAlignment="1">
      <alignment horizontal="right" vertical="center"/>
    </xf>
    <xf numFmtId="164" fontId="9" fillId="0" borderId="10" xfId="9" applyNumberFormat="1" applyFont="1" applyBorder="1" applyAlignment="1">
      <alignment vertical="center"/>
    </xf>
    <xf numFmtId="164" fontId="9" fillId="8" borderId="10" xfId="9" applyNumberFormat="1" applyFont="1" applyFill="1" applyBorder="1" applyAlignment="1">
      <alignment vertical="center"/>
    </xf>
    <xf numFmtId="164" fontId="6" fillId="0" borderId="10" xfId="9" applyNumberFormat="1" applyFont="1" applyBorder="1" applyAlignment="1">
      <alignment vertical="center"/>
    </xf>
    <xf numFmtId="165" fontId="9" fillId="8" borderId="11" xfId="9" applyNumberFormat="1" applyFont="1" applyFill="1" applyBorder="1" applyAlignment="1">
      <alignment horizontal="left" vertical="center"/>
    </xf>
    <xf numFmtId="164" fontId="9" fillId="8" borderId="13" xfId="9" applyNumberFormat="1" applyFont="1" applyFill="1" applyBorder="1" applyAlignment="1">
      <alignment vertical="center"/>
    </xf>
    <xf numFmtId="164" fontId="15" fillId="0" borderId="0" xfId="0" applyNumberFormat="1" applyFont="1" applyAlignment="1">
      <alignment vertical="center"/>
    </xf>
    <xf numFmtId="164" fontId="21" fillId="0" borderId="0" xfId="0" applyNumberFormat="1" applyFont="1" applyAlignment="1">
      <alignment vertical="center"/>
    </xf>
    <xf numFmtId="165" fontId="9" fillId="0" borderId="0" xfId="9" applyNumberFormat="1" applyFont="1" applyAlignment="1">
      <alignment horizontal="left" vertical="center" indent="1"/>
    </xf>
    <xf numFmtId="164" fontId="6" fillId="0" borderId="0" xfId="4" applyFont="1" applyBorder="1" applyAlignment="1">
      <alignment vertical="center"/>
    </xf>
    <xf numFmtId="165" fontId="6" fillId="0" borderId="5" xfId="9" applyNumberFormat="1" applyFont="1" applyBorder="1" applyAlignment="1">
      <alignment horizontal="left" vertical="center" indent="3"/>
    </xf>
    <xf numFmtId="164" fontId="6" fillId="0" borderId="6" xfId="4" applyFont="1" applyBorder="1" applyAlignment="1">
      <alignment vertical="center"/>
    </xf>
    <xf numFmtId="164" fontId="6" fillId="0" borderId="9" xfId="4" applyFont="1" applyBorder="1" applyAlignment="1">
      <alignment vertical="center"/>
    </xf>
    <xf numFmtId="165" fontId="9" fillId="0" borderId="70" xfId="9" applyNumberFormat="1" applyFont="1" applyBorder="1" applyAlignment="1">
      <alignment horizontal="left" vertical="center" wrapText="1" indent="3"/>
    </xf>
    <xf numFmtId="164" fontId="9" fillId="0" borderId="37" xfId="9" applyNumberFormat="1" applyFont="1" applyBorder="1" applyAlignment="1">
      <alignment vertical="center"/>
    </xf>
    <xf numFmtId="165" fontId="9" fillId="0" borderId="71" xfId="9" applyNumberFormat="1" applyFont="1" applyBorder="1" applyAlignment="1">
      <alignment horizontal="left" vertical="center"/>
    </xf>
    <xf numFmtId="164" fontId="9" fillId="0" borderId="72" xfId="9" applyNumberFormat="1" applyFont="1" applyBorder="1" applyAlignment="1">
      <alignment vertical="center"/>
    </xf>
    <xf numFmtId="165" fontId="9" fillId="8" borderId="5" xfId="9" applyNumberFormat="1" applyFont="1" applyFill="1" applyBorder="1" applyAlignment="1">
      <alignment horizontal="left" vertical="center" indent="2"/>
    </xf>
    <xf numFmtId="164" fontId="9" fillId="8" borderId="6" xfId="9" applyNumberFormat="1" applyFont="1" applyFill="1" applyBorder="1" applyAlignment="1">
      <alignment vertical="center"/>
    </xf>
    <xf numFmtId="164" fontId="6" fillId="0" borderId="9" xfId="9" applyNumberFormat="1" applyFont="1" applyBorder="1" applyAlignment="1">
      <alignment vertical="center"/>
    </xf>
    <xf numFmtId="164" fontId="9" fillId="8" borderId="12" xfId="9" applyNumberFormat="1" applyFont="1" applyFill="1" applyBorder="1" applyAlignment="1">
      <alignment vertical="center"/>
    </xf>
    <xf numFmtId="14" fontId="9" fillId="7" borderId="73" xfId="9" applyNumberFormat="1" applyFont="1" applyFill="1" applyBorder="1" applyAlignment="1">
      <alignment horizontal="center" vertical="center" wrapText="1"/>
    </xf>
    <xf numFmtId="14" fontId="9" fillId="7" borderId="74" xfId="9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4" fontId="9" fillId="8" borderId="2" xfId="9" applyNumberFormat="1" applyFont="1" applyFill="1" applyBorder="1" applyAlignment="1">
      <alignment horizontal="center" vertical="center"/>
    </xf>
    <xf numFmtId="165" fontId="9" fillId="7" borderId="75" xfId="9" applyNumberFormat="1" applyFont="1" applyFill="1" applyBorder="1" applyAlignment="1">
      <alignment horizontal="center" vertical="center"/>
    </xf>
    <xf numFmtId="165" fontId="9" fillId="7" borderId="76" xfId="9" applyNumberFormat="1" applyFont="1" applyFill="1" applyBorder="1" applyAlignment="1">
      <alignment horizontal="center" vertical="center"/>
    </xf>
    <xf numFmtId="165" fontId="6" fillId="0" borderId="77" xfId="9" applyNumberFormat="1" applyFont="1" applyBorder="1" applyAlignment="1">
      <alignment vertical="center"/>
    </xf>
    <xf numFmtId="165" fontId="6" fillId="0" borderId="50" xfId="9" applyNumberFormat="1" applyFont="1" applyBorder="1" applyAlignment="1">
      <alignment vertical="center"/>
    </xf>
    <xf numFmtId="164" fontId="6" fillId="0" borderId="8" xfId="9" applyNumberFormat="1" applyFont="1" applyBorder="1" applyAlignment="1">
      <alignment vertical="center"/>
    </xf>
    <xf numFmtId="165" fontId="9" fillId="7" borderId="8" xfId="9" applyNumberFormat="1" applyFont="1" applyFill="1" applyBorder="1" applyAlignment="1">
      <alignment vertical="center"/>
    </xf>
    <xf numFmtId="164" fontId="9" fillId="7" borderId="9" xfId="9" applyNumberFormat="1" applyFont="1" applyFill="1" applyBorder="1" applyAlignment="1">
      <alignment vertical="center"/>
    </xf>
    <xf numFmtId="165" fontId="9" fillId="8" borderId="78" xfId="9" applyNumberFormat="1" applyFont="1" applyFill="1" applyBorder="1" applyAlignment="1">
      <alignment vertical="center"/>
    </xf>
    <xf numFmtId="165" fontId="9" fillId="7" borderId="5" xfId="9" applyNumberFormat="1" applyFont="1" applyFill="1" applyBorder="1" applyAlignment="1">
      <alignment horizontal="center" vertical="top"/>
    </xf>
    <xf numFmtId="165" fontId="9" fillId="7" borderId="76" xfId="9" applyNumberFormat="1" applyFont="1" applyFill="1" applyBorder="1" applyAlignment="1">
      <alignment horizontal="center" vertical="top"/>
    </xf>
    <xf numFmtId="165" fontId="9" fillId="8" borderId="50" xfId="9" applyNumberFormat="1" applyFont="1" applyFill="1" applyBorder="1" applyAlignment="1">
      <alignment vertical="center"/>
    </xf>
    <xf numFmtId="165" fontId="6" fillId="0" borderId="75" xfId="9" applyNumberFormat="1" applyFont="1" applyBorder="1" applyAlignment="1">
      <alignment vertical="center"/>
    </xf>
    <xf numFmtId="165" fontId="9" fillId="8" borderId="77" xfId="9" applyNumberFormat="1" applyFont="1" applyFill="1" applyBorder="1" applyAlignment="1">
      <alignment vertical="center"/>
    </xf>
    <xf numFmtId="165" fontId="9" fillId="9" borderId="77" xfId="9" applyNumberFormat="1" applyFont="1" applyFill="1" applyBorder="1" applyAlignment="1">
      <alignment vertical="center"/>
    </xf>
    <xf numFmtId="164" fontId="9" fillId="0" borderId="0" xfId="9" applyNumberFormat="1" applyFont="1" applyAlignment="1">
      <alignment vertical="center"/>
    </xf>
    <xf numFmtId="165" fontId="9" fillId="0" borderId="0" xfId="9" applyNumberFormat="1" applyFont="1" applyAlignment="1">
      <alignment vertical="center"/>
    </xf>
    <xf numFmtId="165" fontId="9" fillId="0" borderId="54" xfId="9" applyNumberFormat="1" applyFont="1" applyBorder="1" applyAlignment="1">
      <alignment vertical="center"/>
    </xf>
    <xf numFmtId="165" fontId="9" fillId="0" borderId="79" xfId="9" applyNumberFormat="1" applyFont="1" applyBorder="1" applyAlignment="1">
      <alignment vertical="center"/>
    </xf>
    <xf numFmtId="165" fontId="9" fillId="0" borderId="71" xfId="9" applyNumberFormat="1" applyFont="1" applyBorder="1" applyAlignment="1">
      <alignment vertical="center"/>
    </xf>
    <xf numFmtId="165" fontId="21" fillId="0" borderId="0" xfId="9" applyNumberFormat="1" applyFont="1" applyAlignment="1">
      <alignment vertical="center"/>
    </xf>
    <xf numFmtId="165" fontId="9" fillId="7" borderId="80" xfId="9" applyNumberFormat="1" applyFont="1" applyFill="1" applyBorder="1" applyAlignment="1">
      <alignment horizontal="center" vertical="center"/>
    </xf>
    <xf numFmtId="0" fontId="6" fillId="0" borderId="16" xfId="0" applyFont="1" applyBorder="1" applyAlignment="1">
      <alignment horizontal="left" vertical="center" wrapText="1"/>
    </xf>
    <xf numFmtId="165" fontId="6" fillId="0" borderId="17" xfId="4" applyNumberFormat="1" applyFont="1" applyBorder="1" applyAlignment="1">
      <alignment horizontal="right" vertical="center" wrapText="1"/>
    </xf>
    <xf numFmtId="165" fontId="6" fillId="0" borderId="19" xfId="4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left" vertical="center" wrapText="1"/>
    </xf>
    <xf numFmtId="165" fontId="9" fillId="0" borderId="17" xfId="4" applyNumberFormat="1" applyFont="1" applyBorder="1" applyAlignment="1">
      <alignment horizontal="right" vertical="center" wrapText="1"/>
    </xf>
    <xf numFmtId="165" fontId="9" fillId="0" borderId="19" xfId="4" applyNumberFormat="1" applyFont="1" applyBorder="1" applyAlignment="1">
      <alignment horizontal="right" vertical="center" wrapText="1"/>
    </xf>
    <xf numFmtId="0" fontId="9" fillId="7" borderId="16" xfId="0" applyFont="1" applyFill="1" applyBorder="1" applyAlignment="1">
      <alignment horizontal="left" vertical="center" wrapText="1"/>
    </xf>
    <xf numFmtId="165" fontId="9" fillId="7" borderId="17" xfId="4" applyNumberFormat="1" applyFont="1" applyFill="1" applyBorder="1" applyAlignment="1">
      <alignment vertical="center" wrapText="1"/>
    </xf>
    <xf numFmtId="165" fontId="9" fillId="7" borderId="56" xfId="4" applyNumberFormat="1" applyFont="1" applyFill="1" applyBorder="1" applyAlignment="1">
      <alignment vertical="center" wrapText="1"/>
    </xf>
    <xf numFmtId="165" fontId="6" fillId="0" borderId="56" xfId="4" applyNumberFormat="1" applyFont="1" applyBorder="1" applyAlignment="1">
      <alignment horizontal="right" vertical="center" wrapText="1"/>
    </xf>
    <xf numFmtId="165" fontId="9" fillId="0" borderId="17" xfId="4" applyNumberFormat="1" applyFont="1" applyBorder="1" applyAlignment="1">
      <alignment vertical="center" wrapText="1"/>
    </xf>
    <xf numFmtId="165" fontId="9" fillId="0" borderId="56" xfId="4" applyNumberFormat="1" applyFont="1" applyBorder="1" applyAlignment="1">
      <alignment horizontal="right" vertical="center" wrapText="1"/>
    </xf>
    <xf numFmtId="0" fontId="9" fillId="16" borderId="20" xfId="0" applyFont="1" applyFill="1" applyBorder="1" applyAlignment="1">
      <alignment horizontal="left" vertical="center" wrapText="1"/>
    </xf>
    <xf numFmtId="165" fontId="9" fillId="16" borderId="17" xfId="4" applyNumberFormat="1" applyFont="1" applyFill="1" applyBorder="1" applyAlignment="1">
      <alignment vertical="center" wrapText="1"/>
    </xf>
    <xf numFmtId="165" fontId="9" fillId="16" borderId="56" xfId="4" applyNumberFormat="1" applyFont="1" applyFill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9" fillId="7" borderId="20" xfId="0" applyFont="1" applyFill="1" applyBorder="1" applyAlignment="1">
      <alignment horizontal="left" vertical="center" wrapText="1"/>
    </xf>
    <xf numFmtId="165" fontId="9" fillId="7" borderId="21" xfId="4" applyNumberFormat="1" applyFont="1" applyFill="1" applyBorder="1" applyAlignment="1">
      <alignment vertical="center" wrapText="1"/>
    </xf>
    <xf numFmtId="165" fontId="9" fillId="7" borderId="81" xfId="4" applyNumberFormat="1" applyFont="1" applyFill="1" applyBorder="1" applyAlignment="1">
      <alignment vertical="center" wrapText="1"/>
    </xf>
    <xf numFmtId="164" fontId="21" fillId="0" borderId="0" xfId="0" applyNumberFormat="1" applyFont="1"/>
    <xf numFmtId="164" fontId="9" fillId="7" borderId="10" xfId="9" applyNumberFormat="1" applyFont="1" applyFill="1" applyBorder="1" applyAlignment="1">
      <alignment vertical="center"/>
    </xf>
    <xf numFmtId="165" fontId="9" fillId="7" borderId="11" xfId="9" applyNumberFormat="1" applyFont="1" applyFill="1" applyBorder="1" applyAlignment="1">
      <alignment vertical="center"/>
    </xf>
    <xf numFmtId="164" fontId="9" fillId="7" borderId="12" xfId="9" applyNumberFormat="1" applyFont="1" applyFill="1" applyBorder="1" applyAlignment="1">
      <alignment vertical="center"/>
    </xf>
    <xf numFmtId="165" fontId="9" fillId="7" borderId="6" xfId="9" applyNumberFormat="1" applyFont="1" applyFill="1" applyBorder="1" applyAlignment="1">
      <alignment horizontal="center" vertical="center"/>
    </xf>
    <xf numFmtId="14" fontId="10" fillId="8" borderId="3" xfId="9" applyNumberFormat="1" applyFont="1" applyFill="1" applyBorder="1" applyAlignment="1">
      <alignment horizontal="center" vertical="center"/>
    </xf>
    <xf numFmtId="165" fontId="10" fillId="8" borderId="6" xfId="9" applyNumberFormat="1" applyFont="1" applyFill="1" applyBorder="1" applyAlignment="1">
      <alignment horizontal="center" vertical="center"/>
    </xf>
    <xf numFmtId="165" fontId="11" fillId="0" borderId="8" xfId="9" applyNumberFormat="1" applyFont="1" applyBorder="1" applyAlignment="1">
      <alignment vertical="center"/>
    </xf>
    <xf numFmtId="164" fontId="11" fillId="0" borderId="9" xfId="9" applyNumberFormat="1" applyFont="1" applyBorder="1" applyAlignment="1">
      <alignment vertical="center"/>
    </xf>
    <xf numFmtId="165" fontId="11" fillId="0" borderId="77" xfId="9" applyNumberFormat="1" applyFont="1" applyBorder="1" applyAlignment="1">
      <alignment vertical="center"/>
    </xf>
    <xf numFmtId="165" fontId="10" fillId="7" borderId="8" xfId="9" applyNumberFormat="1" applyFont="1" applyFill="1" applyBorder="1" applyAlignment="1">
      <alignment vertical="center"/>
    </xf>
    <xf numFmtId="164" fontId="10" fillId="7" borderId="9" xfId="9" applyNumberFormat="1" applyFont="1" applyFill="1" applyBorder="1" applyAlignment="1">
      <alignment vertical="center"/>
    </xf>
    <xf numFmtId="165" fontId="10" fillId="8" borderId="8" xfId="9" applyNumberFormat="1" applyFont="1" applyFill="1" applyBorder="1" applyAlignment="1">
      <alignment vertical="center"/>
    </xf>
    <xf numFmtId="165" fontId="10" fillId="8" borderId="11" xfId="9" applyNumberFormat="1" applyFont="1" applyFill="1" applyBorder="1" applyAlignment="1">
      <alignment vertical="center"/>
    </xf>
    <xf numFmtId="164" fontId="10" fillId="8" borderId="12" xfId="9" applyNumberFormat="1" applyFont="1" applyFill="1" applyBorder="1" applyAlignment="1">
      <alignment vertical="center"/>
    </xf>
    <xf numFmtId="165" fontId="10" fillId="0" borderId="5" xfId="9" applyNumberFormat="1" applyFont="1" applyBorder="1" applyAlignment="1">
      <alignment vertical="center" wrapText="1"/>
    </xf>
    <xf numFmtId="164" fontId="11" fillId="0" borderId="6" xfId="9" applyNumberFormat="1" applyFont="1" applyBorder="1" applyAlignment="1">
      <alignment horizontal="center" vertical="center"/>
    </xf>
    <xf numFmtId="165" fontId="11" fillId="0" borderId="75" xfId="9" applyNumberFormat="1" applyFont="1" applyBorder="1" applyAlignment="1">
      <alignment vertical="center"/>
    </xf>
    <xf numFmtId="165" fontId="10" fillId="8" borderId="8" xfId="9" applyNumberFormat="1" applyFont="1" applyFill="1" applyBorder="1" applyAlignment="1">
      <alignment vertical="center" wrapText="1"/>
    </xf>
    <xf numFmtId="164" fontId="10" fillId="8" borderId="9" xfId="9" applyNumberFormat="1" applyFont="1" applyFill="1" applyBorder="1" applyAlignment="1">
      <alignment vertical="center"/>
    </xf>
    <xf numFmtId="165" fontId="10" fillId="8" borderId="77" xfId="9" applyNumberFormat="1" applyFont="1" applyFill="1" applyBorder="1" applyAlignment="1">
      <alignment vertical="center"/>
    </xf>
    <xf numFmtId="165" fontId="10" fillId="9" borderId="8" xfId="9" applyNumberFormat="1" applyFont="1" applyFill="1" applyBorder="1" applyAlignment="1">
      <alignment vertical="center"/>
    </xf>
    <xf numFmtId="164" fontId="10" fillId="9" borderId="9" xfId="9" applyNumberFormat="1" applyFont="1" applyFill="1" applyBorder="1" applyAlignment="1">
      <alignment vertical="center"/>
    </xf>
    <xf numFmtId="165" fontId="10" fillId="9" borderId="77" xfId="9" applyNumberFormat="1" applyFont="1" applyFill="1" applyBorder="1" applyAlignment="1">
      <alignment vertical="center"/>
    </xf>
    <xf numFmtId="164" fontId="10" fillId="0" borderId="0" xfId="9" applyNumberFormat="1" applyFont="1" applyAlignment="1">
      <alignment vertical="center"/>
    </xf>
    <xf numFmtId="165" fontId="10" fillId="0" borderId="0" xfId="9" applyNumberFormat="1" applyFont="1" applyAlignment="1">
      <alignment vertical="center"/>
    </xf>
    <xf numFmtId="165" fontId="10" fillId="0" borderId="71" xfId="9" applyNumberFormat="1" applyFont="1" applyBorder="1" applyAlignment="1">
      <alignment vertical="center" wrapText="1"/>
    </xf>
    <xf numFmtId="164" fontId="10" fillId="0" borderId="55" xfId="9" applyNumberFormat="1" applyFont="1" applyBorder="1" applyAlignment="1">
      <alignment vertical="center"/>
    </xf>
    <xf numFmtId="165" fontId="10" fillId="0" borderId="54" xfId="9" applyNumberFormat="1" applyFont="1" applyBorder="1" applyAlignment="1">
      <alignment vertical="center"/>
    </xf>
    <xf numFmtId="164" fontId="25" fillId="0" borderId="0" xfId="0" applyNumberFormat="1" applyFont="1"/>
    <xf numFmtId="0" fontId="25" fillId="0" borderId="0" xfId="0" applyFont="1" applyAlignment="1">
      <alignment vertical="center"/>
    </xf>
    <xf numFmtId="0" fontId="25" fillId="0" borderId="0" xfId="0" applyFont="1"/>
    <xf numFmtId="164" fontId="11" fillId="0" borderId="44" xfId="4" applyFont="1" applyBorder="1" applyAlignment="1">
      <alignment horizontal="right" vertical="center" wrapText="1"/>
    </xf>
    <xf numFmtId="164" fontId="11" fillId="0" borderId="66" xfId="4" applyFont="1" applyBorder="1" applyAlignment="1">
      <alignment horizontal="right" vertical="center" wrapText="1"/>
    </xf>
    <xf numFmtId="0" fontId="11" fillId="0" borderId="88" xfId="35" applyFont="1" applyBorder="1" applyAlignment="1">
      <alignment horizontal="justify" vertical="center" wrapText="1"/>
    </xf>
    <xf numFmtId="41" fontId="11" fillId="0" borderId="44" xfId="1264" applyFont="1" applyFill="1" applyBorder="1" applyAlignment="1">
      <alignment horizontal="right" vertical="center" wrapText="1"/>
    </xf>
    <xf numFmtId="0" fontId="11" fillId="0" borderId="115" xfId="35" applyFont="1" applyBorder="1" applyAlignment="1">
      <alignment horizontal="justify" vertical="center" wrapText="1"/>
    </xf>
    <xf numFmtId="164" fontId="18" fillId="0" borderId="0" xfId="0" applyNumberFormat="1" applyFont="1" applyAlignment="1">
      <alignment horizontal="right"/>
    </xf>
    <xf numFmtId="194" fontId="18" fillId="0" borderId="0" xfId="1" applyNumberFormat="1" applyFont="1" applyFill="1" applyBorder="1"/>
    <xf numFmtId="164" fontId="18" fillId="0" borderId="120" xfId="9" quotePrefix="1" applyNumberFormat="1" applyFont="1" applyBorder="1" applyAlignment="1">
      <alignment horizontal="right" vertical="center"/>
    </xf>
    <xf numFmtId="194" fontId="18" fillId="0" borderId="121" xfId="1" quotePrefix="1" applyNumberFormat="1" applyFont="1" applyFill="1" applyBorder="1" applyAlignment="1">
      <alignment horizontal="center" vertical="center"/>
    </xf>
    <xf numFmtId="165" fontId="18" fillId="0" borderId="128" xfId="9" quotePrefix="1" applyNumberFormat="1" applyFont="1" applyBorder="1" applyAlignment="1">
      <alignment horizontal="right" vertical="center"/>
    </xf>
    <xf numFmtId="194" fontId="18" fillId="0" borderId="121" xfId="9" quotePrefix="1" applyNumberFormat="1" applyFont="1" applyBorder="1" applyAlignment="1">
      <alignment horizontal="center" vertical="center"/>
    </xf>
    <xf numFmtId="0" fontId="18" fillId="0" borderId="0" xfId="0" applyFont="1"/>
    <xf numFmtId="165" fontId="18" fillId="0" borderId="0" xfId="9" applyNumberFormat="1" applyFont="1" applyAlignment="1">
      <alignment vertical="center"/>
    </xf>
    <xf numFmtId="165" fontId="30" fillId="0" borderId="0" xfId="9" applyNumberFormat="1" applyFont="1" applyAlignment="1">
      <alignment vertical="center"/>
    </xf>
    <xf numFmtId="0" fontId="18" fillId="0" borderId="0" xfId="14" applyFont="1"/>
    <xf numFmtId="170" fontId="10" fillId="9" borderId="44" xfId="29" applyNumberFormat="1" applyFont="1" applyFill="1" applyBorder="1" applyAlignment="1">
      <alignment horizontal="center" vertical="center" wrapText="1"/>
    </xf>
    <xf numFmtId="164" fontId="10" fillId="9" borderId="41" xfId="4" applyFont="1" applyFill="1" applyBorder="1" applyAlignment="1">
      <alignment horizontal="right" vertical="center" wrapText="1"/>
    </xf>
    <xf numFmtId="164" fontId="10" fillId="9" borderId="42" xfId="4" applyFont="1" applyFill="1" applyBorder="1" applyAlignment="1">
      <alignment horizontal="right" vertical="center" wrapText="1"/>
    </xf>
    <xf numFmtId="164" fontId="10" fillId="9" borderId="41" xfId="29" applyNumberFormat="1" applyFont="1" applyFill="1" applyBorder="1" applyAlignment="1">
      <alignment horizontal="right" vertical="center" wrapText="1"/>
    </xf>
    <xf numFmtId="41" fontId="3" fillId="0" borderId="137" xfId="18" applyFont="1" applyBorder="1" applyAlignment="1">
      <alignment horizontal="right" vertical="center"/>
    </xf>
    <xf numFmtId="41" fontId="12" fillId="0" borderId="0" xfId="0" applyNumberFormat="1" applyFont="1"/>
    <xf numFmtId="0" fontId="103" fillId="0" borderId="0" xfId="0" applyFont="1"/>
    <xf numFmtId="0" fontId="19" fillId="0" borderId="0" xfId="0" applyFont="1"/>
    <xf numFmtId="164" fontId="19" fillId="0" borderId="0" xfId="4" applyFont="1"/>
    <xf numFmtId="3" fontId="18" fillId="0" borderId="0" xfId="0" applyNumberFormat="1" applyFont="1"/>
    <xf numFmtId="14" fontId="30" fillId="8" borderId="87" xfId="9" applyNumberFormat="1" applyFont="1" applyFill="1" applyBorder="1" applyAlignment="1">
      <alignment horizontal="center" vertical="center"/>
    </xf>
    <xf numFmtId="165" fontId="30" fillId="8" borderId="6" xfId="9" applyNumberFormat="1" applyFont="1" applyFill="1" applyBorder="1" applyAlignment="1">
      <alignment horizontal="center" vertical="top"/>
    </xf>
    <xf numFmtId="165" fontId="30" fillId="8" borderId="85" xfId="9" applyNumberFormat="1" applyFont="1" applyFill="1" applyBorder="1" applyAlignment="1">
      <alignment horizontal="center" vertical="center"/>
    </xf>
    <xf numFmtId="165" fontId="18" fillId="0" borderId="85" xfId="9" applyNumberFormat="1" applyFont="1" applyBorder="1" applyAlignment="1">
      <alignment horizontal="center" vertical="center"/>
    </xf>
    <xf numFmtId="165" fontId="18" fillId="0" borderId="0" xfId="0" applyNumberFormat="1" applyFont="1"/>
    <xf numFmtId="164" fontId="30" fillId="0" borderId="0" xfId="10" applyFont="1"/>
    <xf numFmtId="0" fontId="103" fillId="0" borderId="0" xfId="0" applyFont="1" applyAlignment="1">
      <alignment horizontal="left" vertical="center"/>
    </xf>
    <xf numFmtId="165" fontId="18" fillId="0" borderId="0" xfId="9" applyNumberFormat="1" applyFont="1"/>
    <xf numFmtId="165" fontId="30" fillId="8" borderId="85" xfId="9" applyNumberFormat="1" applyFont="1" applyFill="1" applyBorder="1" applyAlignment="1">
      <alignment horizontal="left" vertical="center" indent="3"/>
    </xf>
    <xf numFmtId="165" fontId="18" fillId="0" borderId="0" xfId="4" applyNumberFormat="1" applyFont="1"/>
    <xf numFmtId="164" fontId="18" fillId="0" borderId="0" xfId="10" applyFont="1" applyAlignment="1">
      <alignment vertical="center"/>
    </xf>
    <xf numFmtId="165" fontId="30" fillId="0" borderId="0" xfId="4" applyNumberFormat="1" applyFont="1" applyAlignment="1">
      <alignment vertical="center"/>
    </xf>
    <xf numFmtId="164" fontId="30" fillId="0" borderId="0" xfId="10" applyFont="1" applyAlignment="1">
      <alignment vertical="center"/>
    </xf>
    <xf numFmtId="166" fontId="18" fillId="0" borderId="0" xfId="9" applyNumberFormat="1" applyFont="1"/>
    <xf numFmtId="167" fontId="18" fillId="0" borderId="0" xfId="9" applyNumberFormat="1" applyFont="1"/>
    <xf numFmtId="165" fontId="103" fillId="0" borderId="0" xfId="9" applyNumberFormat="1" applyFont="1"/>
    <xf numFmtId="0" fontId="25" fillId="0" borderId="0" xfId="0" applyFont="1" applyAlignment="1">
      <alignment horizontal="right"/>
    </xf>
    <xf numFmtId="194" fontId="25" fillId="0" borderId="0" xfId="0" applyNumberFormat="1" applyFont="1"/>
    <xf numFmtId="165" fontId="102" fillId="0" borderId="0" xfId="9" applyNumberFormat="1" applyFont="1"/>
    <xf numFmtId="164" fontId="103" fillId="0" borderId="0" xfId="10" applyFont="1" applyAlignment="1">
      <alignment vertical="center"/>
    </xf>
    <xf numFmtId="0" fontId="30" fillId="0" borderId="0" xfId="14" applyFont="1"/>
    <xf numFmtId="0" fontId="18" fillId="0" borderId="0" xfId="14" applyFont="1" applyAlignment="1">
      <alignment horizontal="center"/>
    </xf>
    <xf numFmtId="14" fontId="30" fillId="8" borderId="91" xfId="9" applyNumberFormat="1" applyFont="1" applyFill="1" applyBorder="1" applyAlignment="1">
      <alignment horizontal="center" vertical="center"/>
    </xf>
    <xf numFmtId="0" fontId="30" fillId="7" borderId="18" xfId="14" applyFont="1" applyFill="1" applyBorder="1" applyAlignment="1">
      <alignment horizontal="center" vertical="center"/>
    </xf>
    <xf numFmtId="0" fontId="18" fillId="0" borderId="0" xfId="14" applyFont="1" applyAlignment="1">
      <alignment wrapText="1"/>
    </xf>
    <xf numFmtId="0" fontId="18" fillId="0" borderId="143" xfId="14" applyFont="1" applyBorder="1" applyAlignment="1">
      <alignment horizontal="left" vertical="center" wrapText="1"/>
    </xf>
    <xf numFmtId="0" fontId="18" fillId="0" borderId="143" xfId="14" applyFont="1" applyBorder="1" applyAlignment="1">
      <alignment horizontal="center" vertical="center" wrapText="1"/>
    </xf>
    <xf numFmtId="3" fontId="18" fillId="0" borderId="0" xfId="14" applyNumberFormat="1" applyFont="1" applyAlignment="1">
      <alignment horizontal="right"/>
    </xf>
    <xf numFmtId="164" fontId="19" fillId="0" borderId="0" xfId="4" applyFont="1" applyAlignment="1">
      <alignment horizontal="right"/>
    </xf>
    <xf numFmtId="164" fontId="18" fillId="0" borderId="0" xfId="14" applyNumberFormat="1" applyFont="1" applyAlignment="1">
      <alignment horizontal="center"/>
    </xf>
    <xf numFmtId="164" fontId="103" fillId="0" borderId="0" xfId="4" applyFont="1" applyAlignment="1">
      <alignment horizontal="right"/>
    </xf>
    <xf numFmtId="3" fontId="25" fillId="0" borderId="0" xfId="0" applyNumberFormat="1" applyFont="1" applyAlignment="1">
      <alignment vertical="center"/>
    </xf>
    <xf numFmtId="165" fontId="30" fillId="8" borderId="38" xfId="17" applyNumberFormat="1" applyFont="1" applyFill="1" applyBorder="1" applyAlignment="1">
      <alignment horizontal="center" vertical="center" wrapText="1"/>
    </xf>
    <xf numFmtId="165" fontId="30" fillId="8" borderId="6" xfId="17" applyNumberFormat="1" applyFont="1" applyFill="1" applyBorder="1" applyAlignment="1">
      <alignment horizontal="center" vertical="center" wrapText="1"/>
    </xf>
    <xf numFmtId="165" fontId="2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164" fontId="25" fillId="0" borderId="0" xfId="4" applyFont="1" applyAlignment="1">
      <alignment vertical="center"/>
    </xf>
    <xf numFmtId="0" fontId="101" fillId="0" borderId="0" xfId="0" applyFont="1"/>
    <xf numFmtId="0" fontId="28" fillId="0" borderId="0" xfId="0" applyFont="1"/>
    <xf numFmtId="0" fontId="101" fillId="13" borderId="0" xfId="0" applyFont="1" applyFill="1"/>
    <xf numFmtId="0" fontId="25" fillId="0" borderId="59" xfId="0" applyFont="1" applyBorder="1"/>
    <xf numFmtId="0" fontId="25" fillId="0" borderId="24" xfId="0" applyFont="1" applyBorder="1"/>
    <xf numFmtId="0" fontId="25" fillId="0" borderId="27" xfId="0" applyFont="1" applyBorder="1"/>
    <xf numFmtId="0" fontId="26" fillId="7" borderId="25" xfId="0" applyFont="1" applyFill="1" applyBorder="1" applyAlignment="1">
      <alignment horizontal="center"/>
    </xf>
    <xf numFmtId="0" fontId="26" fillId="7" borderId="26" xfId="0" applyFont="1" applyFill="1" applyBorder="1" applyAlignment="1">
      <alignment horizontal="center"/>
    </xf>
    <xf numFmtId="0" fontId="25" fillId="0" borderId="58" xfId="0" applyFont="1" applyBorder="1"/>
    <xf numFmtId="0" fontId="26" fillId="7" borderId="65" xfId="0" applyFont="1" applyFill="1" applyBorder="1" applyAlignment="1">
      <alignment horizontal="center"/>
    </xf>
    <xf numFmtId="164" fontId="19" fillId="0" borderId="0" xfId="0" applyNumberFormat="1" applyFont="1"/>
    <xf numFmtId="14" fontId="26" fillId="7" borderId="82" xfId="0" applyNumberFormat="1" applyFont="1" applyFill="1" applyBorder="1" applyAlignment="1">
      <alignment horizontal="center" vertical="center" wrapText="1"/>
    </xf>
    <xf numFmtId="14" fontId="26" fillId="7" borderId="61" xfId="0" applyNumberFormat="1" applyFont="1" applyFill="1" applyBorder="1" applyAlignment="1">
      <alignment horizontal="center" vertical="center"/>
    </xf>
    <xf numFmtId="14" fontId="26" fillId="7" borderId="23" xfId="0" applyNumberFormat="1" applyFont="1" applyFill="1" applyBorder="1" applyAlignment="1">
      <alignment horizontal="center" vertical="center"/>
    </xf>
    <xf numFmtId="0" fontId="25" fillId="0" borderId="60" xfId="0" applyFont="1" applyBorder="1"/>
    <xf numFmtId="164" fontId="18" fillId="0" borderId="62" xfId="10" applyFont="1" applyBorder="1"/>
    <xf numFmtId="164" fontId="18" fillId="0" borderId="64" xfId="10" applyFont="1" applyBorder="1"/>
    <xf numFmtId="164" fontId="26" fillId="7" borderId="30" xfId="10" applyFont="1" applyFill="1" applyBorder="1"/>
    <xf numFmtId="14" fontId="26" fillId="7" borderId="59" xfId="0" applyNumberFormat="1" applyFont="1" applyFill="1" applyBorder="1" applyAlignment="1">
      <alignment horizontal="center" vertical="center"/>
    </xf>
    <xf numFmtId="164" fontId="18" fillId="0" borderId="65" xfId="10" applyFont="1" applyBorder="1"/>
    <xf numFmtId="164" fontId="18" fillId="0" borderId="26" xfId="10" applyFont="1" applyBorder="1"/>
    <xf numFmtId="164" fontId="26" fillId="7" borderId="27" xfId="10" applyFont="1" applyFill="1" applyBorder="1"/>
    <xf numFmtId="164" fontId="26" fillId="7" borderId="29" xfId="10" applyFont="1" applyFill="1" applyBorder="1"/>
    <xf numFmtId="164" fontId="26" fillId="7" borderId="49" xfId="10" applyFont="1" applyFill="1" applyBorder="1"/>
    <xf numFmtId="164" fontId="26" fillId="7" borderId="32" xfId="10" applyFont="1" applyFill="1" applyBorder="1"/>
    <xf numFmtId="164" fontId="18" fillId="0" borderId="27" xfId="10" applyFont="1" applyBorder="1"/>
    <xf numFmtId="164" fontId="18" fillId="0" borderId="29" xfId="10" applyFont="1" applyBorder="1"/>
    <xf numFmtId="0" fontId="103" fillId="0" borderId="0" xfId="0" applyFont="1" applyAlignment="1">
      <alignment vertical="center"/>
    </xf>
    <xf numFmtId="165" fontId="18" fillId="0" borderId="139" xfId="9" quotePrefix="1" applyNumberFormat="1" applyFont="1" applyBorder="1" applyAlignment="1">
      <alignment horizontal="center" vertical="center"/>
    </xf>
    <xf numFmtId="165" fontId="18" fillId="0" borderId="139" xfId="9" applyNumberFormat="1" applyFont="1" applyBorder="1" applyAlignment="1">
      <alignment vertical="center"/>
    </xf>
    <xf numFmtId="177" fontId="18" fillId="0" borderId="139" xfId="9" applyNumberFormat="1" applyFont="1" applyBorder="1" applyAlignment="1">
      <alignment horizontal="center" vertical="center"/>
    </xf>
    <xf numFmtId="165" fontId="18" fillId="0" borderId="139" xfId="9" applyNumberFormat="1" applyFont="1" applyBorder="1" applyAlignment="1">
      <alignment horizontal="center" vertical="center"/>
    </xf>
    <xf numFmtId="165" fontId="30" fillId="8" borderId="139" xfId="9" applyNumberFormat="1" applyFont="1" applyFill="1" applyBorder="1" applyAlignment="1">
      <alignment horizontal="center" vertical="center"/>
    </xf>
    <xf numFmtId="165" fontId="30" fillId="0" borderId="139" xfId="9" applyNumberFormat="1" applyFont="1" applyBorder="1" applyAlignment="1">
      <alignment horizontal="center" vertical="center"/>
    </xf>
    <xf numFmtId="165" fontId="30" fillId="0" borderId="139" xfId="9" applyNumberFormat="1" applyFont="1" applyBorder="1" applyAlignment="1">
      <alignment horizontal="left" vertical="center" indent="2"/>
    </xf>
    <xf numFmtId="165" fontId="30" fillId="8" borderId="139" xfId="9" applyNumberFormat="1" applyFont="1" applyFill="1" applyBorder="1" applyAlignment="1">
      <alignment horizontal="left" vertical="center" indent="3"/>
    </xf>
    <xf numFmtId="165" fontId="18" fillId="8" borderId="139" xfId="9" applyNumberFormat="1" applyFont="1" applyFill="1" applyBorder="1" applyAlignment="1">
      <alignment horizontal="center" vertical="center"/>
    </xf>
    <xf numFmtId="0" fontId="30" fillId="0" borderId="143" xfId="14" applyFont="1" applyBorder="1" applyAlignment="1">
      <alignment horizontal="left" vertical="center" wrapText="1"/>
    </xf>
    <xf numFmtId="0" fontId="30" fillId="0" borderId="143" xfId="14" applyFont="1" applyBorder="1" applyAlignment="1">
      <alignment horizontal="center" vertical="center" wrapText="1"/>
    </xf>
    <xf numFmtId="0" fontId="25" fillId="0" borderId="143" xfId="14" applyFont="1" applyBorder="1" applyAlignment="1">
      <alignment horizontal="center" vertical="center" wrapText="1"/>
    </xf>
    <xf numFmtId="0" fontId="30" fillId="7" borderId="143" xfId="14" applyFont="1" applyFill="1" applyBorder="1" applyAlignment="1">
      <alignment horizontal="left" vertical="center" wrapText="1"/>
    </xf>
    <xf numFmtId="0" fontId="30" fillId="7" borderId="143" xfId="14" applyFont="1" applyFill="1" applyBorder="1" applyAlignment="1">
      <alignment horizontal="center" vertical="center" wrapText="1"/>
    </xf>
    <xf numFmtId="0" fontId="30" fillId="7" borderId="143" xfId="14" applyFont="1" applyFill="1" applyBorder="1" applyAlignment="1">
      <alignment vertical="center" wrapText="1"/>
    </xf>
    <xf numFmtId="0" fontId="18" fillId="7" borderId="143" xfId="14" applyFont="1" applyFill="1" applyBorder="1" applyAlignment="1">
      <alignment horizontal="center" vertical="center" wrapText="1"/>
    </xf>
    <xf numFmtId="165" fontId="107" fillId="0" borderId="0" xfId="17" applyNumberFormat="1" applyFont="1" applyAlignment="1">
      <alignment vertical="center"/>
    </xf>
    <xf numFmtId="165" fontId="103" fillId="14" borderId="87" xfId="17" applyNumberFormat="1" applyFont="1" applyFill="1" applyBorder="1" applyAlignment="1">
      <alignment horizontal="right" vertical="center"/>
    </xf>
    <xf numFmtId="165" fontId="30" fillId="8" borderId="139" xfId="17" applyNumberFormat="1" applyFont="1" applyFill="1" applyBorder="1" applyAlignment="1">
      <alignment horizontal="right" vertical="center"/>
    </xf>
    <xf numFmtId="165" fontId="30" fillId="10" borderId="139" xfId="17" applyNumberFormat="1" applyFont="1" applyFill="1" applyBorder="1" applyAlignment="1">
      <alignment horizontal="center" vertical="center" wrapText="1"/>
    </xf>
    <xf numFmtId="165" fontId="18" fillId="10" borderId="139" xfId="17" applyNumberFormat="1" applyFont="1" applyFill="1" applyBorder="1" applyAlignment="1">
      <alignment horizontal="center" vertical="center" wrapText="1"/>
    </xf>
    <xf numFmtId="165" fontId="30" fillId="7" borderId="139" xfId="17" applyNumberFormat="1" applyFont="1" applyFill="1" applyBorder="1" applyAlignment="1">
      <alignment horizontal="right" vertical="center"/>
    </xf>
    <xf numFmtId="49" fontId="30" fillId="8" borderId="139" xfId="17" applyNumberFormat="1" applyFont="1" applyFill="1" applyBorder="1" applyAlignment="1">
      <alignment horizontal="center" vertical="center" wrapText="1"/>
    </xf>
    <xf numFmtId="165" fontId="18" fillId="7" borderId="139" xfId="17" applyNumberFormat="1" applyFont="1" applyFill="1" applyBorder="1" applyAlignment="1">
      <alignment horizontal="center" vertical="center" wrapText="1"/>
    </xf>
    <xf numFmtId="164" fontId="10" fillId="0" borderId="41" xfId="29" applyNumberFormat="1" applyFont="1" applyBorder="1" applyAlignment="1">
      <alignment horizontal="right" vertical="center" wrapText="1"/>
    </xf>
    <xf numFmtId="164" fontId="11" fillId="0" borderId="41" xfId="35" applyNumberFormat="1" applyFont="1" applyBorder="1" applyAlignment="1">
      <alignment horizontal="right" vertical="center" wrapText="1"/>
    </xf>
    <xf numFmtId="164" fontId="10" fillId="0" borderId="41" xfId="4" applyFont="1" applyBorder="1" applyAlignment="1">
      <alignment horizontal="right" vertical="center" wrapText="1"/>
    </xf>
    <xf numFmtId="164" fontId="11" fillId="0" borderId="41" xfId="4" applyFont="1" applyBorder="1" applyAlignment="1">
      <alignment horizontal="right" vertical="center" wrapText="1"/>
    </xf>
    <xf numFmtId="164" fontId="11" fillId="0" borderId="41" xfId="18" applyNumberFormat="1" applyFont="1" applyBorder="1" applyAlignment="1">
      <alignment horizontal="right" vertical="center" wrapText="1"/>
    </xf>
    <xf numFmtId="165" fontId="11" fillId="0" borderId="6" xfId="9" applyNumberFormat="1" applyFont="1" applyBorder="1" applyAlignment="1">
      <alignment vertical="center" wrapText="1"/>
    </xf>
    <xf numFmtId="0" fontId="26" fillId="7" borderId="51" xfId="0" applyFont="1" applyFill="1" applyBorder="1" applyAlignment="1">
      <alignment horizontal="center"/>
    </xf>
    <xf numFmtId="14" fontId="26" fillId="7" borderId="151" xfId="0" applyNumberFormat="1" applyFont="1" applyFill="1" applyBorder="1" applyAlignment="1">
      <alignment horizontal="center" vertical="center"/>
    </xf>
    <xf numFmtId="0" fontId="26" fillId="7" borderId="152" xfId="0" applyFont="1" applyFill="1" applyBorder="1" applyAlignment="1">
      <alignment horizontal="center"/>
    </xf>
    <xf numFmtId="3" fontId="27" fillId="0" borderId="0" xfId="0" applyNumberFormat="1" applyFont="1"/>
    <xf numFmtId="3" fontId="18" fillId="0" borderId="0" xfId="14" applyNumberFormat="1" applyFont="1" applyAlignment="1">
      <alignment horizontal="center"/>
    </xf>
    <xf numFmtId="165" fontId="108" fillId="0" borderId="0" xfId="0" applyNumberFormat="1" applyFont="1"/>
    <xf numFmtId="165" fontId="71" fillId="0" borderId="0" xfId="0" applyNumberFormat="1" applyFont="1" applyAlignment="1">
      <alignment horizontal="center" vertical="center"/>
    </xf>
    <xf numFmtId="165" fontId="109" fillId="8" borderId="135" xfId="0" applyNumberFormat="1" applyFont="1" applyFill="1" applyBorder="1" applyAlignment="1">
      <alignment vertical="center" wrapText="1"/>
    </xf>
    <xf numFmtId="165" fontId="10" fillId="8" borderId="136" xfId="9" applyNumberFormat="1" applyFont="1" applyFill="1" applyBorder="1" applyAlignment="1">
      <alignment horizontal="center" vertical="center" wrapText="1"/>
    </xf>
    <xf numFmtId="164" fontId="25" fillId="0" borderId="157" xfId="4" applyFont="1" applyBorder="1" applyAlignment="1">
      <alignment horizontal="right"/>
    </xf>
    <xf numFmtId="165" fontId="10" fillId="8" borderId="139" xfId="9" applyNumberFormat="1" applyFont="1" applyFill="1" applyBorder="1" applyAlignment="1">
      <alignment horizontal="left" vertical="center"/>
    </xf>
    <xf numFmtId="0" fontId="110" fillId="0" borderId="140" xfId="0" applyFont="1" applyBorder="1" applyAlignment="1">
      <alignment horizontal="left" vertical="center" indent="1"/>
    </xf>
    <xf numFmtId="0" fontId="27" fillId="0" borderId="38" xfId="0" applyFont="1" applyBorder="1" applyAlignment="1">
      <alignment horizontal="left" vertical="center" indent="3"/>
    </xf>
    <xf numFmtId="165" fontId="11" fillId="0" borderId="38" xfId="9" applyNumberFormat="1" applyFont="1" applyBorder="1" applyAlignment="1">
      <alignment horizontal="left" vertical="center" indent="3"/>
    </xf>
    <xf numFmtId="0" fontId="23" fillId="12" borderId="160" xfId="0" applyFont="1" applyFill="1" applyBorder="1" applyAlignment="1">
      <alignment horizontal="left" vertical="center" wrapText="1"/>
    </xf>
    <xf numFmtId="0" fontId="23" fillId="11" borderId="160" xfId="0" applyFont="1" applyFill="1" applyBorder="1" applyAlignment="1">
      <alignment horizontal="left" vertical="center"/>
    </xf>
    <xf numFmtId="0" fontId="110" fillId="0" borderId="38" xfId="0" applyFont="1" applyBorder="1" applyAlignment="1">
      <alignment horizontal="left" vertical="center" indent="1"/>
    </xf>
    <xf numFmtId="0" fontId="23" fillId="12" borderId="160" xfId="0" applyFont="1" applyFill="1" applyBorder="1" applyAlignment="1">
      <alignment horizontal="left" vertical="center"/>
    </xf>
    <xf numFmtId="165" fontId="11" fillId="0" borderId="6" xfId="9" applyNumberFormat="1" applyFont="1" applyBorder="1" applyAlignment="1">
      <alignment horizontal="left" vertical="center" indent="3"/>
    </xf>
    <xf numFmtId="0" fontId="23" fillId="11" borderId="157" xfId="0" applyFont="1" applyFill="1" applyBorder="1" applyAlignment="1">
      <alignment horizontal="left" vertical="center" wrapText="1"/>
    </xf>
    <xf numFmtId="165" fontId="11" fillId="0" borderId="139" xfId="9" applyNumberFormat="1" applyFont="1" applyBorder="1" applyAlignment="1">
      <alignment horizontal="left" vertical="center" wrapText="1" indent="3"/>
    </xf>
    <xf numFmtId="0" fontId="23" fillId="12" borderId="161" xfId="0" applyFont="1" applyFill="1" applyBorder="1" applyAlignment="1">
      <alignment horizontal="left" vertical="center"/>
    </xf>
    <xf numFmtId="0" fontId="23" fillId="12" borderId="157" xfId="0" applyFont="1" applyFill="1" applyBorder="1" applyAlignment="1">
      <alignment horizontal="left" vertical="center" indent="1"/>
    </xf>
    <xf numFmtId="165" fontId="11" fillId="0" borderId="139" xfId="9" applyNumberFormat="1" applyFont="1" applyBorder="1" applyAlignment="1">
      <alignment horizontal="left" vertical="center" indent="3"/>
    </xf>
    <xf numFmtId="165" fontId="10" fillId="8" borderId="157" xfId="9" applyNumberFormat="1" applyFont="1" applyFill="1" applyBorder="1" applyAlignment="1">
      <alignment horizontal="left" vertical="center" indent="1"/>
    </xf>
    <xf numFmtId="165" fontId="10" fillId="0" borderId="38" xfId="9" applyNumberFormat="1" applyFont="1" applyBorder="1" applyAlignment="1">
      <alignment horizontal="left" vertical="center" indent="1"/>
    </xf>
    <xf numFmtId="0" fontId="110" fillId="0" borderId="160" xfId="0" applyFont="1" applyBorder="1" applyAlignment="1">
      <alignment horizontal="left" vertical="center" wrapText="1" indent="3"/>
    </xf>
    <xf numFmtId="165" fontId="10" fillId="8" borderId="162" xfId="9" applyNumberFormat="1" applyFont="1" applyFill="1" applyBorder="1" applyAlignment="1">
      <alignment horizontal="left" vertical="center" indent="1"/>
    </xf>
    <xf numFmtId="165" fontId="10" fillId="8" borderId="140" xfId="9" applyNumberFormat="1" applyFont="1" applyFill="1" applyBorder="1" applyAlignment="1">
      <alignment vertical="center"/>
    </xf>
    <xf numFmtId="165" fontId="10" fillId="8" borderId="6" xfId="9" applyNumberFormat="1" applyFont="1" applyFill="1" applyBorder="1" applyAlignment="1">
      <alignment vertical="center"/>
    </xf>
    <xf numFmtId="165" fontId="11" fillId="0" borderId="163" xfId="9" applyNumberFormat="1" applyFont="1" applyBorder="1" applyAlignment="1">
      <alignment vertical="center"/>
    </xf>
    <xf numFmtId="165" fontId="10" fillId="7" borderId="157" xfId="9" applyNumberFormat="1" applyFont="1" applyFill="1" applyBorder="1" applyAlignment="1">
      <alignment vertical="center" wrapText="1"/>
    </xf>
    <xf numFmtId="165" fontId="11" fillId="14" borderId="38" xfId="9" applyNumberFormat="1" applyFont="1" applyFill="1" applyBorder="1" applyAlignment="1">
      <alignment vertical="center" wrapText="1"/>
    </xf>
    <xf numFmtId="165" fontId="11" fillId="0" borderId="163" xfId="9" applyNumberFormat="1" applyFont="1" applyBorder="1" applyAlignment="1">
      <alignment vertical="center" wrapText="1"/>
    </xf>
    <xf numFmtId="165" fontId="11" fillId="0" borderId="161" xfId="9" applyNumberFormat="1" applyFont="1" applyBorder="1" applyAlignment="1">
      <alignment vertical="center"/>
    </xf>
    <xf numFmtId="165" fontId="11" fillId="0" borderId="139" xfId="9" applyNumberFormat="1" applyFont="1" applyBorder="1" applyAlignment="1">
      <alignment vertical="center"/>
    </xf>
    <xf numFmtId="165" fontId="10" fillId="8" borderId="164" xfId="9" applyNumberFormat="1" applyFont="1" applyFill="1" applyBorder="1" applyAlignment="1">
      <alignment vertical="center"/>
    </xf>
    <xf numFmtId="0" fontId="27" fillId="0" borderId="165" xfId="0" applyFont="1" applyBorder="1"/>
    <xf numFmtId="165" fontId="10" fillId="8" borderId="164" xfId="9" applyNumberFormat="1" applyFont="1" applyFill="1" applyBorder="1" applyAlignment="1">
      <alignment vertical="center" wrapText="1"/>
    </xf>
    <xf numFmtId="165" fontId="11" fillId="0" borderId="139" xfId="9" applyNumberFormat="1" applyFont="1" applyBorder="1" applyAlignment="1">
      <alignment vertical="center" wrapText="1"/>
    </xf>
    <xf numFmtId="165" fontId="10" fillId="0" borderId="164" xfId="9" applyNumberFormat="1" applyFont="1" applyBorder="1" applyAlignment="1">
      <alignment vertical="center" wrapText="1"/>
    </xf>
    <xf numFmtId="165" fontId="11" fillId="0" borderId="164" xfId="9" applyNumberFormat="1" applyFont="1" applyBorder="1" applyAlignment="1">
      <alignment vertical="center" wrapText="1"/>
    </xf>
    <xf numFmtId="165" fontId="10" fillId="9" borderId="164" xfId="9" applyNumberFormat="1" applyFont="1" applyFill="1" applyBorder="1" applyAlignment="1">
      <alignment vertical="center"/>
    </xf>
    <xf numFmtId="165" fontId="10" fillId="0" borderId="164" xfId="9" applyNumberFormat="1" applyFont="1" applyBorder="1" applyAlignment="1">
      <alignment vertical="center"/>
    </xf>
    <xf numFmtId="165" fontId="10" fillId="8" borderId="162" xfId="9" applyNumberFormat="1" applyFont="1" applyFill="1" applyBorder="1" applyAlignment="1">
      <alignment vertical="center"/>
    </xf>
    <xf numFmtId="165" fontId="11" fillId="0" borderId="0" xfId="9" applyNumberFormat="1" applyFont="1" applyAlignment="1">
      <alignment vertical="center"/>
    </xf>
    <xf numFmtId="165" fontId="10" fillId="8" borderId="140" xfId="12" applyNumberFormat="1" applyFont="1" applyFill="1" applyBorder="1" applyAlignment="1">
      <alignment vertical="center"/>
    </xf>
    <xf numFmtId="165" fontId="10" fillId="8" borderId="6" xfId="12" applyNumberFormat="1" applyFont="1" applyFill="1" applyBorder="1" applyAlignment="1">
      <alignment vertical="center"/>
    </xf>
    <xf numFmtId="165" fontId="10" fillId="0" borderId="141" xfId="12" applyNumberFormat="1" applyFont="1" applyBorder="1" applyAlignment="1">
      <alignment vertical="center"/>
    </xf>
    <xf numFmtId="165" fontId="10" fillId="8" borderId="139" xfId="9" applyNumberFormat="1" applyFont="1" applyFill="1" applyBorder="1" applyAlignment="1">
      <alignment vertical="center"/>
    </xf>
    <xf numFmtId="165" fontId="10" fillId="10" borderId="6" xfId="9" applyNumberFormat="1" applyFont="1" applyFill="1" applyBorder="1" applyAlignment="1">
      <alignment vertical="center"/>
    </xf>
    <xf numFmtId="165" fontId="10" fillId="8" borderId="139" xfId="9" applyNumberFormat="1" applyFont="1" applyFill="1" applyBorder="1" applyAlignment="1">
      <alignment horizontal="left" vertical="center" wrapText="1"/>
    </xf>
    <xf numFmtId="165" fontId="11" fillId="0" borderId="140" xfId="9" applyNumberFormat="1" applyFont="1" applyBorder="1" applyAlignment="1">
      <alignment vertical="center" wrapText="1"/>
    </xf>
    <xf numFmtId="165" fontId="10" fillId="8" borderId="139" xfId="9" applyNumberFormat="1" applyFont="1" applyFill="1" applyBorder="1" applyAlignment="1">
      <alignment vertical="center" wrapText="1"/>
    </xf>
    <xf numFmtId="165" fontId="10" fillId="8" borderId="166" xfId="9" applyNumberFormat="1" applyFont="1" applyFill="1" applyBorder="1" applyAlignment="1">
      <alignment vertical="center" wrapText="1"/>
    </xf>
    <xf numFmtId="165" fontId="11" fillId="0" borderId="167" xfId="9" applyNumberFormat="1" applyFont="1" applyBorder="1" applyAlignment="1">
      <alignment vertical="center" wrapText="1"/>
    </xf>
    <xf numFmtId="165" fontId="11" fillId="0" borderId="168" xfId="9" applyNumberFormat="1" applyFont="1" applyBorder="1" applyAlignment="1">
      <alignment vertical="center" wrapText="1"/>
    </xf>
    <xf numFmtId="165" fontId="10" fillId="7" borderId="139" xfId="9" applyNumberFormat="1" applyFont="1" applyFill="1" applyBorder="1" applyAlignment="1">
      <alignment vertical="center" wrapText="1"/>
    </xf>
    <xf numFmtId="0" fontId="12" fillId="0" borderId="141" xfId="0" applyFont="1" applyBorder="1"/>
    <xf numFmtId="165" fontId="11" fillId="0" borderId="38" xfId="9" applyNumberFormat="1" applyFont="1" applyBorder="1" applyAlignment="1">
      <alignment vertical="center" wrapText="1"/>
    </xf>
    <xf numFmtId="165" fontId="11" fillId="0" borderId="141" xfId="9" applyNumberFormat="1" applyFont="1" applyBorder="1" applyAlignment="1">
      <alignment vertical="center"/>
    </xf>
    <xf numFmtId="165" fontId="10" fillId="0" borderId="139" xfId="9" applyNumberFormat="1" applyFont="1" applyBorder="1" applyAlignment="1">
      <alignment vertical="center" wrapText="1"/>
    </xf>
    <xf numFmtId="0" fontId="18" fillId="0" borderId="171" xfId="14" applyFont="1" applyBorder="1" applyAlignment="1">
      <alignment horizontal="left" vertical="center" wrapText="1"/>
    </xf>
    <xf numFmtId="0" fontId="18" fillId="0" borderId="16" xfId="14" applyFont="1" applyBorder="1" applyAlignment="1">
      <alignment horizontal="left" vertical="center" wrapText="1"/>
    </xf>
    <xf numFmtId="0" fontId="30" fillId="0" borderId="16" xfId="14" applyFont="1" applyBorder="1" applyAlignment="1">
      <alignment horizontal="left" vertical="center" wrapText="1"/>
    </xf>
    <xf numFmtId="0" fontId="30" fillId="0" borderId="171" xfId="14" applyFont="1" applyBorder="1" applyAlignment="1">
      <alignment horizontal="left" vertical="center" wrapText="1"/>
    </xf>
    <xf numFmtId="0" fontId="25" fillId="0" borderId="172" xfId="0" applyFont="1" applyBorder="1" applyAlignment="1">
      <alignment vertical="center" wrapText="1"/>
    </xf>
    <xf numFmtId="0" fontId="25" fillId="0" borderId="173" xfId="0" applyFont="1" applyBorder="1" applyAlignment="1">
      <alignment vertical="center" wrapText="1"/>
    </xf>
    <xf numFmtId="0" fontId="30" fillId="7" borderId="174" xfId="14" applyFont="1" applyFill="1" applyBorder="1" applyAlignment="1">
      <alignment horizontal="left" vertical="center" wrapText="1"/>
    </xf>
    <xf numFmtId="165" fontId="30" fillId="8" borderId="164" xfId="17" applyNumberFormat="1" applyFont="1" applyFill="1" applyBorder="1" applyAlignment="1">
      <alignment horizontal="left" vertical="center" wrapText="1"/>
    </xf>
    <xf numFmtId="165" fontId="18" fillId="10" borderId="164" xfId="17" applyNumberFormat="1" applyFont="1" applyFill="1" applyBorder="1" applyAlignment="1">
      <alignment vertical="center" wrapText="1"/>
    </xf>
    <xf numFmtId="165" fontId="18" fillId="10" borderId="8" xfId="17" applyNumberFormat="1" applyFont="1" applyFill="1" applyBorder="1" applyAlignment="1">
      <alignment vertical="center" wrapText="1"/>
    </xf>
    <xf numFmtId="165" fontId="30" fillId="7" borderId="164" xfId="17" applyNumberFormat="1" applyFont="1" applyFill="1" applyBorder="1" applyAlignment="1">
      <alignment horizontal="left" vertical="center" wrapText="1"/>
    </xf>
    <xf numFmtId="165" fontId="30" fillId="8" borderId="11" xfId="17" applyNumberFormat="1" applyFont="1" applyFill="1" applyBorder="1" applyAlignment="1">
      <alignment horizontal="left" vertical="center" wrapText="1"/>
    </xf>
    <xf numFmtId="0" fontId="18" fillId="0" borderId="164" xfId="40" applyFont="1" applyBorder="1" applyAlignment="1">
      <alignment horizontal="left" vertical="center" wrapText="1"/>
    </xf>
    <xf numFmtId="0" fontId="30" fillId="8" borderId="11" xfId="0" applyFont="1" applyFill="1" applyBorder="1" applyAlignment="1">
      <alignment vertical="center"/>
    </xf>
    <xf numFmtId="164" fontId="30" fillId="100" borderId="89" xfId="10" applyFont="1" applyFill="1" applyBorder="1" applyAlignment="1">
      <alignment horizontal="center" vertical="center" wrapText="1"/>
    </xf>
    <xf numFmtId="17" fontId="30" fillId="100" borderId="89" xfId="40" applyNumberFormat="1" applyFont="1" applyFill="1" applyBorder="1" applyAlignment="1">
      <alignment horizontal="center" vertical="center" wrapText="1"/>
    </xf>
    <xf numFmtId="0" fontId="30" fillId="9" borderId="41" xfId="24" applyFont="1" applyFill="1" applyBorder="1" applyAlignment="1">
      <alignment horizontal="center" vertical="center" wrapText="1"/>
    </xf>
    <xf numFmtId="0" fontId="30" fillId="9" borderId="185" xfId="24" applyFont="1" applyFill="1" applyBorder="1" applyAlignment="1">
      <alignment horizontal="center" vertical="center" wrapText="1"/>
    </xf>
    <xf numFmtId="0" fontId="26" fillId="9" borderId="25" xfId="36" applyFont="1" applyFill="1" applyBorder="1" applyAlignment="1">
      <alignment horizontal="center"/>
    </xf>
    <xf numFmtId="41" fontId="26" fillId="9" borderId="26" xfId="37" applyFont="1" applyFill="1" applyBorder="1" applyAlignment="1">
      <alignment horizontal="center"/>
    </xf>
    <xf numFmtId="0" fontId="18" fillId="0" borderId="24" xfId="36" applyFont="1" applyBorder="1" applyAlignment="1">
      <alignment vertical="center"/>
    </xf>
    <xf numFmtId="0" fontId="26" fillId="9" borderId="30" xfId="36" applyFont="1" applyFill="1" applyBorder="1" applyAlignment="1">
      <alignment vertical="center" wrapText="1"/>
    </xf>
    <xf numFmtId="0" fontId="26" fillId="0" borderId="0" xfId="29" applyFont="1"/>
    <xf numFmtId="0" fontId="18" fillId="14" borderId="186" xfId="24" applyFont="1" applyFill="1" applyBorder="1" applyAlignment="1">
      <alignment horizontal="justify" vertical="center" wrapText="1"/>
    </xf>
    <xf numFmtId="0" fontId="18" fillId="0" borderId="186" xfId="29" applyFont="1" applyBorder="1" applyAlignment="1">
      <alignment horizontal="justify" vertical="center" wrapText="1"/>
    </xf>
    <xf numFmtId="0" fontId="30" fillId="9" borderId="187" xfId="24" applyFont="1" applyFill="1" applyBorder="1" applyAlignment="1">
      <alignment horizontal="justify" vertical="center" wrapText="1"/>
    </xf>
    <xf numFmtId="3" fontId="30" fillId="0" borderId="0" xfId="0" applyNumberFormat="1" applyFont="1" applyAlignment="1">
      <alignment horizontal="justify" vertical="top" wrapText="1"/>
    </xf>
    <xf numFmtId="0" fontId="18" fillId="0" borderId="188" xfId="29" applyFont="1" applyBorder="1" applyAlignment="1">
      <alignment horizontal="justify" vertical="center" wrapText="1"/>
    </xf>
    <xf numFmtId="0" fontId="25" fillId="0" borderId="0" xfId="29" applyFont="1"/>
    <xf numFmtId="0" fontId="30" fillId="9" borderId="69" xfId="29" applyFont="1" applyFill="1" applyBorder="1" applyAlignment="1">
      <alignment horizontal="justify" vertical="center" wrapText="1"/>
    </xf>
    <xf numFmtId="0" fontId="30" fillId="14" borderId="186" xfId="24" applyFont="1" applyFill="1" applyBorder="1" applyAlignment="1">
      <alignment horizontal="justify" vertical="center" wrapText="1"/>
    </xf>
    <xf numFmtId="0" fontId="30" fillId="0" borderId="164" xfId="0" applyFont="1" applyBorder="1" applyAlignment="1">
      <alignment horizontal="justify" vertical="center" wrapText="1"/>
    </xf>
    <xf numFmtId="0" fontId="18" fillId="0" borderId="164" xfId="0" applyFont="1" applyBorder="1" applyAlignment="1">
      <alignment horizontal="justify" vertical="center" wrapText="1"/>
    </xf>
    <xf numFmtId="0" fontId="18" fillId="0" borderId="190" xfId="29" applyFont="1" applyBorder="1" applyAlignment="1">
      <alignment horizontal="justify" vertical="center" wrapText="1"/>
    </xf>
    <xf numFmtId="164" fontId="30" fillId="9" borderId="191" xfId="59" applyNumberFormat="1" applyFont="1" applyFill="1" applyBorder="1" applyAlignment="1">
      <alignment horizontal="left" vertical="center" wrapText="1"/>
    </xf>
    <xf numFmtId="0" fontId="30" fillId="9" borderId="192" xfId="29" applyFont="1" applyFill="1" applyBorder="1" applyAlignment="1">
      <alignment horizontal="center" vertical="top" wrapText="1"/>
    </xf>
    <xf numFmtId="173" fontId="30" fillId="9" borderId="191" xfId="38" applyNumberFormat="1" applyFont="1" applyFill="1" applyBorder="1" applyAlignment="1">
      <alignment horizontal="left" vertical="center" wrapText="1"/>
    </xf>
    <xf numFmtId="165" fontId="30" fillId="0" borderId="164" xfId="0" applyNumberFormat="1" applyFont="1" applyBorder="1" applyAlignment="1">
      <alignment horizontal="justify" vertical="center" wrapText="1"/>
    </xf>
    <xf numFmtId="165" fontId="18" fillId="0" borderId="8" xfId="0" applyNumberFormat="1" applyFont="1" applyBorder="1" applyAlignment="1">
      <alignment horizontal="justify" vertical="center" wrapText="1"/>
    </xf>
    <xf numFmtId="165" fontId="18" fillId="0" borderId="164" xfId="0" applyNumberFormat="1" applyFont="1" applyBorder="1" applyAlignment="1">
      <alignment horizontal="justify" vertical="center" wrapText="1"/>
    </xf>
    <xf numFmtId="165" fontId="30" fillId="8" borderId="11" xfId="0" applyNumberFormat="1" applyFont="1" applyFill="1" applyBorder="1" applyAlignment="1">
      <alignment horizontal="justify" vertical="center" wrapText="1"/>
    </xf>
    <xf numFmtId="0" fontId="18" fillId="0" borderId="35" xfId="0" applyFont="1" applyBorder="1" applyAlignment="1">
      <alignment horizontal="left" vertical="center" wrapText="1"/>
    </xf>
    <xf numFmtId="41" fontId="116" fillId="0" borderId="0" xfId="18" applyFont="1"/>
    <xf numFmtId="14" fontId="26" fillId="7" borderId="59" xfId="0" applyNumberFormat="1" applyFont="1" applyFill="1" applyBorder="1" applyAlignment="1">
      <alignment horizontal="center" vertical="center" wrapText="1"/>
    </xf>
    <xf numFmtId="164" fontId="28" fillId="0" borderId="63" xfId="33" applyFont="1" applyBorder="1" applyAlignment="1">
      <alignment horizontal="right" vertical="center"/>
    </xf>
    <xf numFmtId="164" fontId="10" fillId="7" borderId="30" xfId="4" applyFont="1" applyFill="1" applyBorder="1" applyAlignment="1">
      <alignment horizontal="right" vertical="center"/>
    </xf>
    <xf numFmtId="164" fontId="10" fillId="7" borderId="31" xfId="4" applyFont="1" applyFill="1" applyBorder="1" applyAlignment="1">
      <alignment horizontal="right" vertical="center"/>
    </xf>
    <xf numFmtId="164" fontId="28" fillId="0" borderId="25" xfId="33" applyFont="1" applyBorder="1" applyAlignment="1">
      <alignment horizontal="right" vertical="center"/>
    </xf>
    <xf numFmtId="0" fontId="23" fillId="11" borderId="182" xfId="0" applyFont="1" applyFill="1" applyBorder="1" applyAlignment="1">
      <alignment horizontal="left" vertical="center" wrapText="1"/>
    </xf>
    <xf numFmtId="165" fontId="30" fillId="7" borderId="49" xfId="10" applyNumberFormat="1" applyFont="1" applyFill="1" applyBorder="1" applyAlignment="1">
      <alignment vertical="center"/>
    </xf>
    <xf numFmtId="169" fontId="10" fillId="102" borderId="139" xfId="39" applyNumberFormat="1" applyFont="1" applyFill="1" applyBorder="1" applyAlignment="1">
      <alignment vertical="center"/>
    </xf>
    <xf numFmtId="0" fontId="10" fillId="7" borderId="63" xfId="0" applyFont="1" applyFill="1" applyBorder="1" applyAlignment="1">
      <alignment horizontal="center" vertical="center" wrapText="1"/>
    </xf>
    <xf numFmtId="164" fontId="30" fillId="7" borderId="225" xfId="4" applyFont="1" applyFill="1" applyBorder="1" applyAlignment="1">
      <alignment horizontal="left" vertical="center"/>
    </xf>
    <xf numFmtId="164" fontId="12" fillId="0" borderId="60" xfId="4" applyFont="1" applyBorder="1" applyAlignment="1">
      <alignment horizontal="right" vertical="center"/>
    </xf>
    <xf numFmtId="198" fontId="12" fillId="0" borderId="28" xfId="33" applyNumberFormat="1" applyFont="1" applyBorder="1" applyAlignment="1">
      <alignment horizontal="right" vertical="center"/>
    </xf>
    <xf numFmtId="3" fontId="12" fillId="0" borderId="27" xfId="4" applyNumberFormat="1" applyFont="1" applyBorder="1" applyAlignment="1">
      <alignment horizontal="right" vertical="center"/>
    </xf>
    <xf numFmtId="164" fontId="30" fillId="7" borderId="226" xfId="4" applyFont="1" applyFill="1" applyBorder="1" applyAlignment="1">
      <alignment horizontal="right" vertical="center"/>
    </xf>
    <xf numFmtId="164" fontId="28" fillId="0" borderId="59" xfId="33" applyFont="1" applyBorder="1" applyAlignment="1">
      <alignment horizontal="right" vertical="center"/>
    </xf>
    <xf numFmtId="43" fontId="0" fillId="0" borderId="0" xfId="39" applyFont="1"/>
    <xf numFmtId="164" fontId="18" fillId="13" borderId="27" xfId="10" applyFont="1" applyFill="1" applyBorder="1" applyAlignment="1">
      <alignment vertical="center"/>
    </xf>
    <xf numFmtId="165" fontId="19" fillId="0" borderId="0" xfId="18" applyNumberFormat="1" applyFont="1" applyAlignment="1">
      <alignment vertical="center"/>
    </xf>
    <xf numFmtId="164" fontId="30" fillId="7" borderId="227" xfId="4" applyFont="1" applyFill="1" applyBorder="1" applyAlignment="1">
      <alignment horizontal="right" vertical="center"/>
    </xf>
    <xf numFmtId="165" fontId="18" fillId="14" borderId="27" xfId="10" applyNumberFormat="1" applyFont="1" applyFill="1" applyBorder="1" applyAlignment="1">
      <alignment horizontal="right" vertical="center"/>
    </xf>
    <xf numFmtId="165" fontId="30" fillId="7" borderId="25" xfId="10" applyNumberFormat="1" applyFont="1" applyFill="1" applyBorder="1" applyAlignment="1">
      <alignment vertical="center"/>
    </xf>
    <xf numFmtId="165" fontId="11" fillId="0" borderId="157" xfId="10" applyNumberFormat="1" applyFont="1" applyFill="1" applyBorder="1" applyAlignment="1">
      <alignment vertical="center"/>
    </xf>
    <xf numFmtId="165" fontId="12" fillId="0" borderId="63" xfId="4" applyNumberFormat="1" applyFont="1" applyBorder="1" applyAlignment="1">
      <alignment vertical="center"/>
    </xf>
    <xf numFmtId="198" fontId="18" fillId="0" borderId="139" xfId="30" applyNumberFormat="1" applyFont="1" applyBorder="1" applyAlignment="1">
      <alignment vertical="center"/>
    </xf>
    <xf numFmtId="164" fontId="12" fillId="0" borderId="59" xfId="4" applyFont="1" applyBorder="1" applyAlignment="1">
      <alignment horizontal="right" vertical="center"/>
    </xf>
    <xf numFmtId="164" fontId="12" fillId="0" borderId="27" xfId="33" applyFont="1" applyBorder="1" applyAlignment="1">
      <alignment horizontal="right" vertical="center"/>
    </xf>
    <xf numFmtId="0" fontId="10" fillId="7" borderId="59" xfId="0" applyFont="1" applyFill="1" applyBorder="1" applyAlignment="1">
      <alignment horizontal="center" vertical="center" wrapText="1"/>
    </xf>
    <xf numFmtId="3" fontId="10" fillId="7" borderId="31" xfId="4" applyNumberFormat="1" applyFont="1" applyFill="1" applyBorder="1" applyAlignment="1">
      <alignment horizontal="right" vertical="center"/>
    </xf>
    <xf numFmtId="0" fontId="10" fillId="7" borderId="25" xfId="0" applyFont="1" applyFill="1" applyBorder="1" applyAlignment="1">
      <alignment horizontal="center" vertical="center" wrapText="1"/>
    </xf>
    <xf numFmtId="165" fontId="18" fillId="14" borderId="27" xfId="10" applyNumberFormat="1" applyFont="1" applyFill="1" applyBorder="1" applyAlignment="1">
      <alignment horizontal="right" vertical="center" wrapText="1"/>
    </xf>
    <xf numFmtId="164" fontId="30" fillId="7" borderId="30" xfId="4" applyFont="1" applyFill="1" applyBorder="1" applyAlignment="1">
      <alignment horizontal="left" vertical="center"/>
    </xf>
    <xf numFmtId="0" fontId="131" fillId="11" borderId="182" xfId="0" applyFont="1" applyFill="1" applyBorder="1" applyAlignment="1">
      <alignment horizontal="center" vertical="center" wrapText="1"/>
    </xf>
    <xf numFmtId="164" fontId="101" fillId="0" borderId="25" xfId="33" applyFont="1" applyBorder="1" applyAlignment="1">
      <alignment horizontal="right" vertical="center"/>
    </xf>
    <xf numFmtId="164" fontId="19" fillId="0" borderId="0" xfId="4" applyFont="1" applyFill="1"/>
    <xf numFmtId="164" fontId="0" fillId="0" borderId="0" xfId="0" applyNumberFormat="1"/>
    <xf numFmtId="164" fontId="12" fillId="0" borderId="63" xfId="4" applyFont="1" applyFill="1" applyBorder="1" applyAlignment="1">
      <alignment horizontal="right" vertical="center"/>
    </xf>
    <xf numFmtId="164" fontId="12" fillId="0" borderId="25" xfId="4" applyFont="1" applyBorder="1" applyAlignment="1">
      <alignment horizontal="right" vertical="center"/>
    </xf>
    <xf numFmtId="164" fontId="12" fillId="0" borderId="63" xfId="4" applyFont="1" applyBorder="1" applyAlignment="1">
      <alignment horizontal="right" vertical="center"/>
    </xf>
    <xf numFmtId="0" fontId="131" fillId="11" borderId="181" xfId="0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horizontal="left" vertical="center" wrapText="1"/>
    </xf>
    <xf numFmtId="164" fontId="25" fillId="0" borderId="25" xfId="0" applyNumberFormat="1" applyFont="1" applyBorder="1"/>
    <xf numFmtId="165" fontId="18" fillId="14" borderId="27" xfId="10" applyNumberFormat="1" applyFont="1" applyFill="1" applyBorder="1" applyAlignment="1">
      <alignment vertical="center"/>
    </xf>
    <xf numFmtId="164" fontId="25" fillId="0" borderId="0" xfId="4" applyFont="1"/>
    <xf numFmtId="165" fontId="18" fillId="0" borderId="27" xfId="10" applyNumberFormat="1" applyFont="1" applyFill="1" applyBorder="1" applyAlignment="1">
      <alignment vertical="center"/>
    </xf>
    <xf numFmtId="0" fontId="119" fillId="105" borderId="181" xfId="0" applyFont="1" applyFill="1" applyBorder="1" applyAlignment="1">
      <alignment horizontal="left" vertical="center" wrapText="1"/>
    </xf>
    <xf numFmtId="164" fontId="12" fillId="0" borderId="25" xfId="4" applyFont="1" applyFill="1" applyBorder="1" applyAlignment="1">
      <alignment horizontal="right" vertical="center"/>
    </xf>
    <xf numFmtId="164" fontId="10" fillId="7" borderId="27" xfId="10" applyFont="1" applyFill="1" applyBorder="1" applyAlignment="1">
      <alignment horizontal="center" vertical="center"/>
    </xf>
    <xf numFmtId="0" fontId="25" fillId="7" borderId="0" xfId="0" applyFont="1" applyFill="1"/>
    <xf numFmtId="164" fontId="30" fillId="7" borderId="32" xfId="4" applyFont="1" applyFill="1" applyBorder="1" applyAlignment="1">
      <alignment horizontal="right" vertical="center"/>
    </xf>
    <xf numFmtId="41" fontId="115" fillId="0" borderId="0" xfId="18" applyFont="1"/>
    <xf numFmtId="165" fontId="29" fillId="7" borderId="27" xfId="4" applyNumberFormat="1" applyFont="1" applyFill="1" applyBorder="1" applyAlignment="1">
      <alignment horizontal="right" vertical="center"/>
    </xf>
    <xf numFmtId="198" fontId="12" fillId="0" borderId="29" xfId="33" applyNumberFormat="1" applyFont="1" applyBorder="1" applyAlignment="1">
      <alignment horizontal="right" vertical="center"/>
    </xf>
    <xf numFmtId="164" fontId="101" fillId="0" borderId="59" xfId="33" applyFont="1" applyBorder="1" applyAlignment="1">
      <alignment horizontal="right" vertical="center"/>
    </xf>
    <xf numFmtId="164" fontId="10" fillId="103" borderId="41" xfId="35" applyNumberFormat="1" applyFont="1" applyFill="1" applyBorder="1" applyAlignment="1">
      <alignment horizontal="right" vertical="center" wrapText="1"/>
    </xf>
    <xf numFmtId="165" fontId="12" fillId="0" borderId="25" xfId="4" applyNumberFormat="1" applyFont="1" applyBorder="1" applyAlignment="1">
      <alignment vertical="center"/>
    </xf>
    <xf numFmtId="164" fontId="12" fillId="0" borderId="29" xfId="33" applyFont="1" applyBorder="1" applyAlignment="1">
      <alignment horizontal="right" vertical="center"/>
    </xf>
    <xf numFmtId="198" fontId="18" fillId="0" borderId="139" xfId="30" applyNumberFormat="1" applyFont="1" applyBorder="1" applyAlignment="1">
      <alignment horizontal="right" vertical="center"/>
    </xf>
    <xf numFmtId="164" fontId="12" fillId="0" borderId="59" xfId="4" applyFont="1" applyFill="1" applyBorder="1" applyAlignment="1">
      <alignment horizontal="right" vertical="center"/>
    </xf>
    <xf numFmtId="164" fontId="12" fillId="0" borderId="29" xfId="4" applyFont="1" applyBorder="1" applyAlignment="1">
      <alignment horizontal="right" vertical="center"/>
    </xf>
    <xf numFmtId="169" fontId="12" fillId="0" borderId="0" xfId="39" applyNumberFormat="1" applyFont="1"/>
    <xf numFmtId="165" fontId="30" fillId="7" borderId="226" xfId="4" applyNumberFormat="1" applyFont="1" applyFill="1" applyBorder="1" applyAlignment="1">
      <alignment horizontal="right" vertical="center"/>
    </xf>
    <xf numFmtId="165" fontId="12" fillId="0" borderId="0" xfId="4" applyNumberFormat="1" applyFont="1" applyBorder="1" applyAlignment="1">
      <alignment vertical="center"/>
    </xf>
    <xf numFmtId="164" fontId="25" fillId="0" borderId="58" xfId="4" applyFont="1" applyBorder="1" applyAlignment="1">
      <alignment horizontal="right" vertical="center"/>
    </xf>
    <xf numFmtId="41" fontId="30" fillId="7" borderId="6" xfId="30" applyFont="1" applyFill="1" applyBorder="1" applyAlignment="1">
      <alignment horizontal="center" vertical="top"/>
    </xf>
    <xf numFmtId="41" fontId="18" fillId="0" borderId="120" xfId="9" quotePrefix="1" applyNumberFormat="1" applyFont="1" applyBorder="1" applyAlignment="1">
      <alignment horizontal="right" vertical="center"/>
    </xf>
    <xf numFmtId="41" fontId="30" fillId="99" borderId="122" xfId="9" applyNumberFormat="1" applyFont="1" applyFill="1" applyBorder="1" applyAlignment="1">
      <alignment horizontal="right" vertical="center"/>
    </xf>
    <xf numFmtId="194" fontId="30" fillId="99" borderId="123" xfId="1" applyNumberFormat="1" applyFont="1" applyFill="1" applyBorder="1" applyAlignment="1">
      <alignment horizontal="center" vertical="center"/>
    </xf>
    <xf numFmtId="41" fontId="30" fillId="0" borderId="120" xfId="9" applyNumberFormat="1" applyFont="1" applyBorder="1" applyAlignment="1">
      <alignment horizontal="right" vertical="center"/>
    </xf>
    <xf numFmtId="194" fontId="30" fillId="0" borderId="121" xfId="1" applyNumberFormat="1" applyFont="1" applyFill="1" applyBorder="1" applyAlignment="1">
      <alignment horizontal="center" vertical="center"/>
    </xf>
    <xf numFmtId="41" fontId="18" fillId="0" borderId="120" xfId="9" applyNumberFormat="1" applyFont="1" applyBorder="1" applyAlignment="1">
      <alignment horizontal="right" vertical="center"/>
    </xf>
    <xf numFmtId="194" fontId="18" fillId="0" borderId="121" xfId="1" applyNumberFormat="1" applyFont="1" applyFill="1" applyBorder="1" applyAlignment="1">
      <alignment horizontal="center" vertical="center"/>
    </xf>
    <xf numFmtId="41" fontId="30" fillId="99" borderId="124" xfId="9" applyNumberFormat="1" applyFont="1" applyFill="1" applyBorder="1" applyAlignment="1">
      <alignment horizontal="right" vertical="center"/>
    </xf>
    <xf numFmtId="194" fontId="30" fillId="99" borderId="125" xfId="1" applyNumberFormat="1" applyFont="1" applyFill="1" applyBorder="1" applyAlignment="1">
      <alignment horizontal="center" vertical="center"/>
    </xf>
    <xf numFmtId="165" fontId="30" fillId="8" borderId="139" xfId="9" applyNumberFormat="1" applyFont="1" applyFill="1" applyBorder="1" applyAlignment="1">
      <alignment vertical="center"/>
    </xf>
    <xf numFmtId="165" fontId="30" fillId="8" borderId="139" xfId="9" applyNumberFormat="1" applyFont="1" applyFill="1" applyBorder="1" applyAlignment="1">
      <alignment horizontal="right" vertical="center"/>
    </xf>
    <xf numFmtId="165" fontId="18" fillId="0" borderId="139" xfId="56" applyNumberFormat="1" applyFont="1" applyBorder="1" applyAlignment="1">
      <alignment vertical="center"/>
    </xf>
    <xf numFmtId="165" fontId="30" fillId="0" borderId="139" xfId="9" applyNumberFormat="1" applyFont="1" applyBorder="1" applyAlignment="1">
      <alignment vertical="center"/>
    </xf>
    <xf numFmtId="3" fontId="25" fillId="0" borderId="145" xfId="0" applyNumberFormat="1" applyFont="1" applyBorder="1" applyAlignment="1">
      <alignment horizontal="right" vertical="center" wrapText="1"/>
    </xf>
    <xf numFmtId="164" fontId="25" fillId="0" borderId="24" xfId="4" applyFont="1" applyBorder="1" applyAlignment="1">
      <alignment horizontal="right" vertical="center"/>
    </xf>
    <xf numFmtId="198" fontId="12" fillId="0" borderId="27" xfId="33" applyNumberFormat="1" applyFont="1" applyBorder="1" applyAlignment="1">
      <alignment horizontal="right" vertical="center"/>
    </xf>
    <xf numFmtId="164" fontId="25" fillId="0" borderId="59" xfId="4" applyFont="1" applyBorder="1" applyAlignment="1">
      <alignment horizontal="right" vertical="center"/>
    </xf>
    <xf numFmtId="164" fontId="19" fillId="0" borderId="0" xfId="24" applyNumberFormat="1" applyFont="1" applyFill="1" applyAlignment="1">
      <alignment vertical="center"/>
    </xf>
    <xf numFmtId="164" fontId="12" fillId="0" borderId="0" xfId="0" applyNumberFormat="1" applyFont="1" applyAlignment="1">
      <alignment vertical="center"/>
    </xf>
    <xf numFmtId="164" fontId="28" fillId="0" borderId="63" xfId="4" applyFont="1" applyBorder="1" applyAlignment="1">
      <alignment horizontal="right" vertical="center"/>
    </xf>
    <xf numFmtId="164" fontId="28" fillId="0" borderId="25" xfId="4" applyFont="1" applyBorder="1" applyAlignment="1">
      <alignment horizontal="right" vertical="center"/>
    </xf>
    <xf numFmtId="164" fontId="28" fillId="0" borderId="63" xfId="4" applyFont="1" applyFill="1" applyBorder="1" applyAlignment="1">
      <alignment horizontal="right" vertical="center"/>
    </xf>
    <xf numFmtId="164" fontId="12" fillId="0" borderId="0" xfId="33" applyFont="1"/>
    <xf numFmtId="43" fontId="12" fillId="0" borderId="0" xfId="39" applyFont="1" applyFill="1" applyAlignment="1">
      <alignment vertical="center"/>
    </xf>
    <xf numFmtId="164" fontId="18" fillId="0" borderId="0" xfId="10" applyFont="1" applyFill="1" applyAlignment="1">
      <alignment vertical="center"/>
    </xf>
    <xf numFmtId="165" fontId="12" fillId="0" borderId="59" xfId="4" applyNumberFormat="1" applyFont="1" applyBorder="1" applyAlignment="1">
      <alignment vertical="center"/>
    </xf>
    <xf numFmtId="164" fontId="12" fillId="0" borderId="59" xfId="33" applyFont="1" applyBorder="1" applyAlignment="1">
      <alignment horizontal="right" vertical="center"/>
    </xf>
    <xf numFmtId="198" fontId="12" fillId="0" borderId="24" xfId="33" applyNumberFormat="1" applyFont="1" applyBorder="1" applyAlignment="1">
      <alignment horizontal="right" vertical="center"/>
    </xf>
    <xf numFmtId="164" fontId="19" fillId="0" borderId="0" xfId="4" applyFont="1" applyBorder="1" applyAlignment="1">
      <alignment horizontal="right" vertical="center" wrapText="1"/>
    </xf>
    <xf numFmtId="0" fontId="131" fillId="11" borderId="180" xfId="0" applyFont="1" applyFill="1" applyBorder="1" applyAlignment="1">
      <alignment horizontal="center" vertical="center" wrapText="1"/>
    </xf>
    <xf numFmtId="0" fontId="26" fillId="12" borderId="209" xfId="0" applyFont="1" applyFill="1" applyBorder="1" applyAlignment="1">
      <alignment horizontal="left" vertical="center" wrapText="1"/>
    </xf>
    <xf numFmtId="164" fontId="25" fillId="0" borderId="63" xfId="0" applyNumberFormat="1" applyFont="1" applyBorder="1"/>
    <xf numFmtId="41" fontId="19" fillId="0" borderId="0" xfId="18" applyFont="1"/>
    <xf numFmtId="164" fontId="30" fillId="7" borderId="31" xfId="4" applyFont="1" applyFill="1" applyBorder="1" applyAlignment="1">
      <alignment horizontal="right" vertical="center"/>
    </xf>
    <xf numFmtId="164" fontId="29" fillId="7" borderId="27" xfId="4" applyFont="1" applyFill="1" applyBorder="1" applyAlignment="1">
      <alignment horizontal="left" vertical="center"/>
    </xf>
    <xf numFmtId="164" fontId="11" fillId="0" borderId="27" xfId="33" applyFont="1" applyBorder="1" applyAlignment="1">
      <alignment horizontal="right" vertical="center"/>
    </xf>
    <xf numFmtId="164" fontId="12" fillId="0" borderId="25" xfId="33" applyFont="1" applyBorder="1" applyAlignment="1">
      <alignment horizontal="right" vertical="center"/>
    </xf>
    <xf numFmtId="0" fontId="23" fillId="11" borderId="237" xfId="0" applyFont="1" applyFill="1" applyBorder="1" applyAlignment="1">
      <alignment horizontal="left" vertical="center" wrapText="1"/>
    </xf>
    <xf numFmtId="164" fontId="18" fillId="14" borderId="63" xfId="10" applyFont="1" applyFill="1" applyBorder="1" applyAlignment="1">
      <alignment horizontal="right" vertical="center" wrapText="1"/>
    </xf>
    <xf numFmtId="164" fontId="25" fillId="0" borderId="27" xfId="4" applyFont="1" applyBorder="1" applyAlignment="1">
      <alignment horizontal="right" vertical="center"/>
    </xf>
    <xf numFmtId="164" fontId="18" fillId="14" borderId="59" xfId="10" applyFont="1" applyFill="1" applyBorder="1" applyAlignment="1">
      <alignment horizontal="right" vertical="center" wrapText="1"/>
    </xf>
    <xf numFmtId="41" fontId="25" fillId="0" borderId="0" xfId="0" applyNumberFormat="1" applyFont="1" applyAlignment="1">
      <alignment horizontal="center"/>
    </xf>
    <xf numFmtId="0" fontId="26" fillId="12" borderId="181" xfId="0" applyFont="1" applyFill="1" applyBorder="1" applyAlignment="1">
      <alignment horizontal="left" vertical="center" wrapText="1"/>
    </xf>
    <xf numFmtId="164" fontId="10" fillId="7" borderId="27" xfId="10" applyFont="1" applyFill="1" applyBorder="1" applyAlignment="1">
      <alignment horizontal="left" vertical="top"/>
    </xf>
    <xf numFmtId="164" fontId="29" fillId="7" borderId="27" xfId="4" applyFont="1" applyFill="1" applyBorder="1" applyAlignment="1">
      <alignment horizontal="right" vertical="center"/>
    </xf>
    <xf numFmtId="0" fontId="119" fillId="105" borderId="182" xfId="0" applyFont="1" applyFill="1" applyBorder="1" applyAlignment="1">
      <alignment horizontal="left" vertical="center" wrapText="1"/>
    </xf>
    <xf numFmtId="198" fontId="30" fillId="8" borderId="139" xfId="30" applyNumberFormat="1" applyFont="1" applyFill="1" applyBorder="1" applyAlignment="1">
      <alignment vertical="center"/>
    </xf>
    <xf numFmtId="0" fontId="25" fillId="0" borderId="0" xfId="0" applyFont="1" applyAlignment="1">
      <alignment horizontal="left" vertical="center"/>
    </xf>
    <xf numFmtId="165" fontId="30" fillId="7" borderId="27" xfId="2771" applyNumberFormat="1" applyFont="1" applyFill="1" applyBorder="1" applyAlignment="1">
      <alignment horizontal="center" vertical="center" wrapText="1"/>
    </xf>
    <xf numFmtId="165" fontId="30" fillId="7" borderId="31" xfId="4" applyNumberFormat="1" applyFont="1" applyFill="1" applyBorder="1" applyAlignment="1">
      <alignment horizontal="right" vertical="center"/>
    </xf>
    <xf numFmtId="164" fontId="10" fillId="7" borderId="27" xfId="4" applyFont="1" applyFill="1" applyBorder="1" applyAlignment="1">
      <alignment horizontal="right" vertical="center"/>
    </xf>
    <xf numFmtId="169" fontId="10" fillId="8" borderId="86" xfId="39" applyNumberFormat="1" applyFont="1" applyFill="1" applyBorder="1" applyAlignment="1">
      <alignment vertical="center"/>
    </xf>
    <xf numFmtId="165" fontId="30" fillId="7" borderId="27" xfId="10" applyNumberFormat="1" applyFont="1" applyFill="1" applyBorder="1" applyAlignment="1">
      <alignment vertical="center"/>
    </xf>
    <xf numFmtId="164" fontId="18" fillId="0" borderId="27" xfId="10" applyFont="1" applyFill="1" applyBorder="1" applyAlignment="1">
      <alignment vertical="center"/>
    </xf>
    <xf numFmtId="43" fontId="12" fillId="99" borderId="0" xfId="39" applyFont="1" applyFill="1" applyAlignment="1">
      <alignment vertical="center"/>
    </xf>
    <xf numFmtId="0" fontId="23" fillId="11" borderId="53" xfId="0" applyFont="1" applyFill="1" applyBorder="1" applyAlignment="1">
      <alignment horizontal="center" vertical="center" wrapText="1"/>
    </xf>
    <xf numFmtId="0" fontId="110" fillId="105" borderId="182" xfId="0" applyFont="1" applyFill="1" applyBorder="1" applyAlignment="1">
      <alignment horizontal="left" vertical="center" wrapText="1"/>
    </xf>
    <xf numFmtId="41" fontId="26" fillId="7" borderId="27" xfId="0" applyNumberFormat="1" applyFont="1" applyFill="1" applyBorder="1" applyAlignment="1">
      <alignment horizontal="right"/>
    </xf>
    <xf numFmtId="164" fontId="12" fillId="0" borderId="63" xfId="33" applyFont="1" applyBorder="1" applyAlignment="1">
      <alignment horizontal="right" vertical="center"/>
    </xf>
    <xf numFmtId="164" fontId="10" fillId="7" borderId="32" xfId="4" applyFont="1" applyFill="1" applyBorder="1" applyAlignment="1">
      <alignment horizontal="right" vertical="center"/>
    </xf>
    <xf numFmtId="41" fontId="11" fillId="0" borderId="59" xfId="3698" applyNumberFormat="1" applyFont="1" applyBorder="1" applyAlignment="1">
      <alignment vertical="center"/>
    </xf>
    <xf numFmtId="164" fontId="19" fillId="0" borderId="0" xfId="10" applyFont="1" applyFill="1" applyBorder="1" applyAlignment="1">
      <alignment vertical="center"/>
    </xf>
    <xf numFmtId="164" fontId="28" fillId="0" borderId="59" xfId="4" applyFont="1" applyBorder="1" applyAlignment="1">
      <alignment horizontal="right" vertical="center"/>
    </xf>
    <xf numFmtId="164" fontId="18" fillId="0" borderId="0" xfId="4" applyFont="1"/>
    <xf numFmtId="164" fontId="25" fillId="0" borderId="59" xfId="0" applyNumberFormat="1" applyFont="1" applyBorder="1"/>
    <xf numFmtId="164" fontId="101" fillId="0" borderId="63" xfId="33" applyFont="1" applyBorder="1" applyAlignment="1">
      <alignment horizontal="right" vertical="center"/>
    </xf>
    <xf numFmtId="41" fontId="18" fillId="0" borderId="128" xfId="9" quotePrefix="1" applyNumberFormat="1" applyFont="1" applyBorder="1" applyAlignment="1">
      <alignment horizontal="right" vertical="center"/>
    </xf>
    <xf numFmtId="194" fontId="18" fillId="0" borderId="121" xfId="1" quotePrefix="1" applyNumberFormat="1" applyFont="1" applyBorder="1" applyAlignment="1">
      <alignment horizontal="center" vertical="center"/>
    </xf>
    <xf numFmtId="41" fontId="30" fillId="99" borderId="129" xfId="9" applyNumberFormat="1" applyFont="1" applyFill="1" applyBorder="1" applyAlignment="1">
      <alignment horizontal="right" vertical="center"/>
    </xf>
    <xf numFmtId="41" fontId="30" fillId="0" borderId="128" xfId="9" applyNumberFormat="1" applyFont="1" applyBorder="1" applyAlignment="1">
      <alignment horizontal="right" vertical="center"/>
    </xf>
    <xf numFmtId="194" fontId="30" fillId="0" borderId="121" xfId="9" applyNumberFormat="1" applyFont="1" applyBorder="1" applyAlignment="1">
      <alignment horizontal="center" vertical="center"/>
    </xf>
    <xf numFmtId="41" fontId="18" fillId="0" borderId="128" xfId="9" applyNumberFormat="1" applyFont="1" applyBorder="1" applyAlignment="1">
      <alignment horizontal="right" vertical="center"/>
    </xf>
    <xf numFmtId="194" fontId="18" fillId="0" borderId="121" xfId="9" applyNumberFormat="1" applyFont="1" applyBorder="1" applyAlignment="1">
      <alignment horizontal="center" vertical="center"/>
    </xf>
    <xf numFmtId="41" fontId="30" fillId="99" borderId="130" xfId="9" applyNumberFormat="1" applyFont="1" applyFill="1" applyBorder="1" applyAlignment="1">
      <alignment horizontal="right" vertical="center"/>
    </xf>
    <xf numFmtId="165" fontId="30" fillId="0" borderId="0" xfId="0" applyNumberFormat="1" applyFont="1"/>
    <xf numFmtId="165" fontId="30" fillId="0" borderId="0" xfId="13" applyNumberFormat="1" applyFont="1" applyAlignment="1">
      <alignment horizontal="center" vertical="center"/>
    </xf>
    <xf numFmtId="165" fontId="30" fillId="0" borderId="0" xfId="9" applyNumberFormat="1" applyFont="1" applyAlignment="1">
      <alignment horizontal="left" vertical="center"/>
    </xf>
    <xf numFmtId="165" fontId="25" fillId="0" borderId="0" xfId="0" applyNumberFormat="1" applyFont="1"/>
    <xf numFmtId="3" fontId="25" fillId="0" borderId="0" xfId="0" applyNumberFormat="1" applyFont="1"/>
    <xf numFmtId="14" fontId="30" fillId="8" borderId="140" xfId="9" applyNumberFormat="1" applyFont="1" applyFill="1" applyBorder="1" applyAlignment="1">
      <alignment horizontal="center" vertical="center"/>
    </xf>
    <xf numFmtId="165" fontId="30" fillId="8" borderId="139" xfId="9" applyNumberFormat="1" applyFont="1" applyFill="1" applyBorder="1" applyAlignment="1">
      <alignment horizontal="left" vertical="center"/>
    </xf>
    <xf numFmtId="14" fontId="30" fillId="8" borderId="3" xfId="9" applyNumberFormat="1" applyFont="1" applyFill="1" applyBorder="1" applyAlignment="1">
      <alignment horizontal="center" vertical="center"/>
    </xf>
    <xf numFmtId="165" fontId="30" fillId="7" borderId="139" xfId="9" applyNumberFormat="1" applyFont="1" applyFill="1" applyBorder="1" applyAlignment="1">
      <alignment vertical="center"/>
    </xf>
    <xf numFmtId="168" fontId="18" fillId="0" borderId="139" xfId="1" applyNumberFormat="1" applyFont="1" applyBorder="1" applyAlignment="1">
      <alignment horizontal="center" vertical="center"/>
    </xf>
    <xf numFmtId="165" fontId="30" fillId="9" borderId="139" xfId="9" applyNumberFormat="1" applyFont="1" applyFill="1" applyBorder="1" applyAlignment="1">
      <alignment vertical="center"/>
    </xf>
    <xf numFmtId="166" fontId="30" fillId="8" borderId="139" xfId="9" applyNumberFormat="1" applyFont="1" applyFill="1" applyBorder="1" applyAlignment="1">
      <alignment vertical="center"/>
    </xf>
    <xf numFmtId="165" fontId="30" fillId="0" borderId="139" xfId="13" applyNumberFormat="1" applyFont="1" applyBorder="1" applyAlignment="1">
      <alignment horizontal="center" vertical="center"/>
    </xf>
    <xf numFmtId="165" fontId="30" fillId="0" borderId="140" xfId="13" applyNumberFormat="1" applyFont="1" applyBorder="1" applyAlignment="1">
      <alignment horizontal="center" vertical="center"/>
    </xf>
    <xf numFmtId="165" fontId="30" fillId="10" borderId="6" xfId="9" applyNumberFormat="1" applyFont="1" applyFill="1" applyBorder="1" applyAlignment="1">
      <alignment vertical="center"/>
    </xf>
    <xf numFmtId="165" fontId="30" fillId="10" borderId="139" xfId="9" applyNumberFormat="1" applyFont="1" applyFill="1" applyBorder="1" applyAlignment="1">
      <alignment vertical="center"/>
    </xf>
    <xf numFmtId="165" fontId="18" fillId="14" borderId="6" xfId="9" applyNumberFormat="1" applyFont="1" applyFill="1" applyBorder="1" applyAlignment="1">
      <alignment vertical="center"/>
    </xf>
    <xf numFmtId="165" fontId="30" fillId="0" borderId="139" xfId="9" applyNumberFormat="1" applyFont="1" applyBorder="1" applyAlignment="1">
      <alignment horizontal="left" vertical="center"/>
    </xf>
    <xf numFmtId="165" fontId="30" fillId="8" borderId="86" xfId="9" applyNumberFormat="1" applyFont="1" applyFill="1" applyBorder="1" applyAlignment="1">
      <alignment vertical="center"/>
    </xf>
    <xf numFmtId="41" fontId="106" fillId="0" borderId="0" xfId="56" applyFont="1"/>
    <xf numFmtId="41" fontId="25" fillId="0" borderId="0" xfId="2786" applyFont="1"/>
    <xf numFmtId="41" fontId="25" fillId="0" borderId="0" xfId="0" applyNumberFormat="1" applyFont="1"/>
    <xf numFmtId="41" fontId="30" fillId="2" borderId="223" xfId="51" quotePrefix="1" applyFont="1" applyFill="1" applyBorder="1" applyAlignment="1">
      <alignment horizontal="left" vertical="center" wrapText="1" indent="1"/>
    </xf>
    <xf numFmtId="174" fontId="18" fillId="0" borderId="159" xfId="3515" applyNumberFormat="1" applyFont="1">
      <alignment horizontal="right" vertical="center"/>
    </xf>
    <xf numFmtId="41" fontId="18" fillId="104" borderId="159" xfId="51" applyFont="1" applyFill="1" applyBorder="1" applyAlignment="1">
      <alignment horizontal="right" vertical="center"/>
    </xf>
    <xf numFmtId="41" fontId="18" fillId="0" borderId="159" xfId="51" applyFont="1" applyBorder="1" applyAlignment="1">
      <alignment horizontal="right" vertical="center"/>
    </xf>
    <xf numFmtId="49" fontId="18" fillId="0" borderId="139" xfId="9" applyNumberFormat="1" applyFont="1" applyBorder="1" applyAlignment="1">
      <alignment horizontal="center" vertical="center"/>
    </xf>
    <xf numFmtId="165" fontId="18" fillId="0" borderId="139" xfId="9" applyNumberFormat="1" applyFont="1" applyBorder="1" applyAlignment="1">
      <alignment horizontal="left" vertical="center"/>
    </xf>
    <xf numFmtId="165" fontId="30" fillId="9" borderId="139" xfId="9" applyNumberFormat="1" applyFont="1" applyFill="1" applyBorder="1" applyAlignment="1">
      <alignment horizontal="left" vertical="center"/>
    </xf>
    <xf numFmtId="166" fontId="18" fillId="0" borderId="139" xfId="9" applyNumberFormat="1" applyFont="1" applyBorder="1" applyAlignment="1">
      <alignment vertical="center"/>
    </xf>
    <xf numFmtId="41" fontId="18" fillId="14" borderId="139" xfId="9" applyNumberFormat="1" applyFont="1" applyFill="1" applyBorder="1" applyAlignment="1">
      <alignment vertical="center"/>
    </xf>
    <xf numFmtId="165" fontId="30" fillId="7" borderId="139" xfId="9" applyNumberFormat="1" applyFont="1" applyFill="1" applyBorder="1" applyAlignment="1">
      <alignment vertical="center" wrapText="1"/>
    </xf>
    <xf numFmtId="165" fontId="18" fillId="14" borderId="139" xfId="9" applyNumberFormat="1" applyFont="1" applyFill="1" applyBorder="1" applyAlignment="1">
      <alignment vertical="center"/>
    </xf>
    <xf numFmtId="165" fontId="11" fillId="14" borderId="6" xfId="9" applyNumberFormat="1" applyFont="1" applyFill="1" applyBorder="1" applyAlignment="1">
      <alignment vertical="center"/>
    </xf>
    <xf numFmtId="165" fontId="10" fillId="7" borderId="139" xfId="9" applyNumberFormat="1" applyFont="1" applyFill="1" applyBorder="1" applyAlignment="1">
      <alignment horizontal="left" vertical="center"/>
    </xf>
    <xf numFmtId="14" fontId="10" fillId="8" borderId="140" xfId="9" applyNumberFormat="1" applyFont="1" applyFill="1" applyBorder="1" applyAlignment="1">
      <alignment horizontal="center" vertical="center" wrapText="1"/>
    </xf>
    <xf numFmtId="14" fontId="10" fillId="7" borderId="140" xfId="11" applyNumberFormat="1" applyFont="1" applyFill="1" applyBorder="1" applyAlignment="1">
      <alignment horizontal="center" vertical="center" wrapText="1"/>
    </xf>
    <xf numFmtId="14" fontId="30" fillId="8" borderId="0" xfId="9" applyNumberFormat="1" applyFont="1" applyFill="1" applyAlignment="1">
      <alignment horizontal="center" vertical="center"/>
    </xf>
    <xf numFmtId="165" fontId="30" fillId="8" borderId="0" xfId="9" applyNumberFormat="1" applyFont="1" applyFill="1" applyAlignment="1">
      <alignment horizontal="center" vertical="top"/>
    </xf>
    <xf numFmtId="165" fontId="30" fillId="8" borderId="0" xfId="9" applyNumberFormat="1" applyFont="1" applyFill="1" applyAlignment="1">
      <alignment vertical="center"/>
    </xf>
    <xf numFmtId="165" fontId="18" fillId="0" borderId="0" xfId="9" applyNumberFormat="1" applyFont="1" applyAlignment="1">
      <alignment horizontal="center" vertical="center"/>
    </xf>
    <xf numFmtId="166" fontId="18" fillId="0" borderId="0" xfId="9" applyNumberFormat="1" applyFont="1" applyAlignment="1">
      <alignment vertical="center"/>
    </xf>
    <xf numFmtId="165" fontId="18" fillId="14" borderId="0" xfId="9" applyNumberFormat="1" applyFont="1" applyFill="1" applyAlignment="1">
      <alignment vertical="center"/>
    </xf>
    <xf numFmtId="165" fontId="30" fillId="7" borderId="0" xfId="9" applyNumberFormat="1" applyFont="1" applyFill="1" applyAlignment="1">
      <alignment vertical="center"/>
    </xf>
    <xf numFmtId="165" fontId="30" fillId="7" borderId="0" xfId="9" applyNumberFormat="1" applyFont="1" applyFill="1" applyAlignment="1">
      <alignment vertical="center" wrapText="1"/>
    </xf>
    <xf numFmtId="10" fontId="25" fillId="0" borderId="0" xfId="0" applyNumberFormat="1" applyFont="1"/>
    <xf numFmtId="3" fontId="130" fillId="0" borderId="0" xfId="0" applyNumberFormat="1" applyFont="1"/>
    <xf numFmtId="165" fontId="25" fillId="13" borderId="0" xfId="0" applyNumberFormat="1" applyFont="1" applyFill="1"/>
    <xf numFmtId="196" fontId="27" fillId="0" borderId="211" xfId="1" applyNumberFormat="1" applyFont="1" applyBorder="1" applyAlignment="1">
      <alignment horizontal="right" vertical="center" wrapText="1"/>
    </xf>
    <xf numFmtId="165" fontId="10" fillId="8" borderId="141" xfId="9" applyNumberFormat="1" applyFont="1" applyFill="1" applyBorder="1" applyAlignment="1">
      <alignment horizontal="center" vertical="center"/>
    </xf>
    <xf numFmtId="165" fontId="10" fillId="8" borderId="134" xfId="9" applyNumberFormat="1" applyFont="1" applyFill="1" applyBorder="1" applyAlignment="1">
      <alignment horizontal="center" vertical="center"/>
    </xf>
    <xf numFmtId="165" fontId="10" fillId="8" borderId="142" xfId="9" applyNumberFormat="1" applyFont="1" applyFill="1" applyBorder="1" applyAlignment="1">
      <alignment horizontal="center" vertical="center"/>
    </xf>
    <xf numFmtId="41" fontId="18" fillId="0" borderId="128" xfId="14" applyNumberFormat="1" applyFont="1" applyBorder="1" applyAlignment="1">
      <alignment vertical="center" wrapText="1"/>
    </xf>
    <xf numFmtId="194" fontId="18" fillId="0" borderId="121" xfId="1" applyNumberFormat="1" applyFont="1" applyBorder="1" applyAlignment="1">
      <alignment horizontal="center" vertical="center" wrapText="1"/>
    </xf>
    <xf numFmtId="41" fontId="30" fillId="0" borderId="128" xfId="14" applyNumberFormat="1" applyFont="1" applyBorder="1" applyAlignment="1">
      <alignment vertical="center" wrapText="1"/>
    </xf>
    <xf numFmtId="194" fontId="30" fillId="0" borderId="121" xfId="1" applyNumberFormat="1" applyFont="1" applyBorder="1" applyAlignment="1">
      <alignment horizontal="center" vertical="center" wrapText="1"/>
    </xf>
    <xf numFmtId="41" fontId="30" fillId="99" borderId="129" xfId="14" applyNumberFormat="1" applyFont="1" applyFill="1" applyBorder="1" applyAlignment="1">
      <alignment vertical="center" wrapText="1"/>
    </xf>
    <xf numFmtId="194" fontId="30" fillId="99" borderId="123" xfId="1" applyNumberFormat="1" applyFont="1" applyFill="1" applyBorder="1" applyAlignment="1">
      <alignment horizontal="center" vertical="center" wrapText="1"/>
    </xf>
    <xf numFmtId="41" fontId="18" fillId="99" borderId="129" xfId="14" applyNumberFormat="1" applyFont="1" applyFill="1" applyBorder="1" applyAlignment="1">
      <alignment vertical="center" wrapText="1"/>
    </xf>
    <xf numFmtId="194" fontId="18" fillId="99" borderId="123" xfId="1" applyNumberFormat="1" applyFont="1" applyFill="1" applyBorder="1" applyAlignment="1">
      <alignment horizontal="center" vertical="center" wrapText="1"/>
    </xf>
    <xf numFmtId="41" fontId="30" fillId="99" borderId="130" xfId="14" applyNumberFormat="1" applyFont="1" applyFill="1" applyBorder="1" applyAlignment="1">
      <alignment vertical="center" wrapText="1"/>
    </xf>
    <xf numFmtId="194" fontId="30" fillId="99" borderId="125" xfId="1" applyNumberFormat="1" applyFont="1" applyFill="1" applyBorder="1" applyAlignment="1">
      <alignment horizontal="center" vertical="center" wrapText="1"/>
    </xf>
    <xf numFmtId="41" fontId="18" fillId="99" borderId="128" xfId="14" applyNumberFormat="1" applyFont="1" applyFill="1" applyBorder="1" applyAlignment="1">
      <alignment vertical="center" wrapText="1"/>
    </xf>
    <xf numFmtId="194" fontId="18" fillId="99" borderId="121" xfId="1" applyNumberFormat="1" applyFont="1" applyFill="1" applyBorder="1" applyAlignment="1">
      <alignment horizontal="center" vertical="center" wrapText="1"/>
    </xf>
    <xf numFmtId="169" fontId="18" fillId="0" borderId="0" xfId="14" applyNumberFormat="1" applyFont="1" applyAlignment="1">
      <alignment wrapText="1"/>
    </xf>
    <xf numFmtId="169" fontId="18" fillId="14" borderId="150" xfId="14" applyNumberFormat="1" applyFont="1" applyFill="1" applyBorder="1" applyAlignment="1">
      <alignment horizontal="right" vertical="center" wrapText="1"/>
    </xf>
    <xf numFmtId="169" fontId="18" fillId="0" borderId="144" xfId="9" applyNumberFormat="1" applyFont="1" applyBorder="1" applyAlignment="1">
      <alignment vertical="center"/>
    </xf>
    <xf numFmtId="3" fontId="30" fillId="14" borderId="150" xfId="14" applyNumberFormat="1" applyFont="1" applyFill="1" applyBorder="1" applyAlignment="1">
      <alignment horizontal="right" vertical="center" wrapText="1"/>
    </xf>
    <xf numFmtId="3" fontId="30" fillId="0" borderId="150" xfId="9" applyNumberFormat="1" applyFont="1" applyBorder="1" applyAlignment="1">
      <alignment vertical="center"/>
    </xf>
    <xf numFmtId="169" fontId="18" fillId="14" borderId="150" xfId="9" applyNumberFormat="1" applyFont="1" applyFill="1" applyBorder="1" applyAlignment="1">
      <alignment vertical="center"/>
    </xf>
    <xf numFmtId="165" fontId="30" fillId="14" borderId="150" xfId="9" applyNumberFormat="1" applyFont="1" applyFill="1" applyBorder="1" applyAlignment="1">
      <alignment vertical="center"/>
    </xf>
    <xf numFmtId="3" fontId="18" fillId="14" borderId="150" xfId="14" applyNumberFormat="1" applyFont="1" applyFill="1" applyBorder="1" applyAlignment="1">
      <alignment horizontal="right" vertical="center" wrapText="1"/>
    </xf>
    <xf numFmtId="3" fontId="18" fillId="0" borderId="150" xfId="9" applyNumberFormat="1" applyFont="1" applyBorder="1" applyAlignment="1">
      <alignment vertical="center"/>
    </xf>
    <xf numFmtId="3" fontId="30" fillId="7" borderId="150" xfId="14" applyNumberFormat="1" applyFont="1" applyFill="1" applyBorder="1" applyAlignment="1">
      <alignment vertical="center" wrapText="1"/>
    </xf>
    <xf numFmtId="165" fontId="18" fillId="14" borderId="150" xfId="9" applyNumberFormat="1" applyFont="1" applyFill="1" applyBorder="1" applyAlignment="1">
      <alignment vertical="center"/>
    </xf>
    <xf numFmtId="3" fontId="19" fillId="13" borderId="150" xfId="14" applyNumberFormat="1" applyFont="1" applyFill="1" applyBorder="1" applyAlignment="1">
      <alignment horizontal="right" vertical="center" wrapText="1"/>
    </xf>
    <xf numFmtId="3" fontId="18" fillId="0" borderId="150" xfId="14" applyNumberFormat="1" applyFont="1" applyBorder="1" applyAlignment="1">
      <alignment horizontal="right" vertical="center" wrapText="1"/>
    </xf>
    <xf numFmtId="165" fontId="30" fillId="7" borderId="150" xfId="9" applyNumberFormat="1" applyFont="1" applyFill="1" applyBorder="1" applyAlignment="1">
      <alignment vertical="center"/>
    </xf>
    <xf numFmtId="3" fontId="18" fillId="7" borderId="150" xfId="14" applyNumberFormat="1" applyFont="1" applyFill="1" applyBorder="1" applyAlignment="1">
      <alignment horizontal="right" vertical="center" wrapText="1"/>
    </xf>
    <xf numFmtId="165" fontId="18" fillId="14" borderId="139" xfId="17" applyNumberFormat="1" applyFont="1" applyFill="1" applyBorder="1" applyAlignment="1">
      <alignment horizontal="right" vertical="center"/>
    </xf>
    <xf numFmtId="165" fontId="30" fillId="14" borderId="139" xfId="17" applyNumberFormat="1" applyFont="1" applyFill="1" applyBorder="1" applyAlignment="1">
      <alignment horizontal="right" vertical="center"/>
    </xf>
    <xf numFmtId="165" fontId="30" fillId="0" borderId="139" xfId="17" applyNumberFormat="1" applyFont="1" applyBorder="1" applyAlignment="1">
      <alignment horizontal="right" vertical="center"/>
    </xf>
    <xf numFmtId="165" fontId="18" fillId="0" borderId="139" xfId="17" applyNumberFormat="1" applyFont="1" applyBorder="1" applyAlignment="1">
      <alignment horizontal="right" vertical="center"/>
    </xf>
    <xf numFmtId="3" fontId="28" fillId="0" borderId="237" xfId="0" applyNumberFormat="1" applyFont="1" applyBorder="1" applyAlignment="1">
      <alignment horizontal="right" vertical="center" wrapText="1"/>
    </xf>
    <xf numFmtId="3" fontId="25" fillId="0" borderId="145" xfId="0" applyNumberFormat="1" applyFont="1" applyBorder="1" applyAlignment="1">
      <alignment horizontal="right" vertical="center"/>
    </xf>
    <xf numFmtId="0" fontId="25" fillId="0" borderId="145" xfId="0" applyFont="1" applyBorder="1" applyAlignment="1">
      <alignment horizontal="right" vertical="center"/>
    </xf>
    <xf numFmtId="0" fontId="26" fillId="0" borderId="239" xfId="0" applyFont="1" applyBorder="1" applyAlignment="1">
      <alignment vertical="center"/>
    </xf>
    <xf numFmtId="0" fontId="25" fillId="0" borderId="239" xfId="0" applyFont="1" applyBorder="1" applyAlignment="1">
      <alignment vertical="center" wrapText="1"/>
    </xf>
    <xf numFmtId="0" fontId="25" fillId="0" borderId="239" xfId="0" applyFont="1" applyBorder="1" applyAlignment="1">
      <alignment vertical="center"/>
    </xf>
    <xf numFmtId="165" fontId="13" fillId="9" borderId="31" xfId="36" applyNumberFormat="1" applyFont="1" applyFill="1" applyBorder="1" applyAlignment="1">
      <alignment vertical="center"/>
    </xf>
    <xf numFmtId="197" fontId="30" fillId="7" borderId="6" xfId="2771" applyNumberFormat="1" applyFont="1" applyFill="1" applyBorder="1" applyAlignment="1">
      <alignment horizontal="center" vertical="center" wrapText="1"/>
    </xf>
    <xf numFmtId="170" fontId="10" fillId="17" borderId="40" xfId="35" applyNumberFormat="1" applyFont="1" applyFill="1" applyBorder="1" applyAlignment="1">
      <alignment horizontal="center" vertical="center" wrapText="1"/>
    </xf>
    <xf numFmtId="0" fontId="10" fillId="17" borderId="43" xfId="35" applyFont="1" applyFill="1" applyBorder="1" applyAlignment="1">
      <alignment horizontal="center" vertical="top" wrapText="1"/>
    </xf>
    <xf numFmtId="165" fontId="11" fillId="0" borderId="25" xfId="36" applyNumberFormat="1" applyFont="1" applyBorder="1" applyAlignment="1">
      <alignment vertical="center"/>
    </xf>
    <xf numFmtId="165" fontId="13" fillId="9" borderId="27" xfId="36" applyNumberFormat="1" applyFont="1" applyFill="1" applyBorder="1" applyAlignment="1">
      <alignment vertical="center"/>
    </xf>
    <xf numFmtId="173" fontId="10" fillId="9" borderId="41" xfId="38" applyNumberFormat="1" applyFont="1" applyFill="1" applyBorder="1" applyAlignment="1">
      <alignment horizontal="right" vertical="center" wrapText="1"/>
    </xf>
    <xf numFmtId="197" fontId="30" fillId="7" borderId="216" xfId="277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5" fillId="0" borderId="25" xfId="0" applyFont="1" applyBorder="1"/>
    <xf numFmtId="0" fontId="25" fillId="0" borderId="29" xfId="0" applyFont="1" applyBorder="1"/>
    <xf numFmtId="165" fontId="25" fillId="0" borderId="27" xfId="0" applyNumberFormat="1" applyFont="1" applyBorder="1"/>
    <xf numFmtId="0" fontId="26" fillId="7" borderId="52" xfId="0" applyFont="1" applyFill="1" applyBorder="1" applyAlignment="1">
      <alignment horizontal="center"/>
    </xf>
    <xf numFmtId="0" fontId="26" fillId="7" borderId="27" xfId="0" applyFont="1" applyFill="1" applyBorder="1"/>
    <xf numFmtId="14" fontId="26" fillId="7" borderId="25" xfId="0" applyNumberFormat="1" applyFont="1" applyFill="1" applyBorder="1" applyAlignment="1">
      <alignment horizontal="center" vertical="center" wrapText="1"/>
    </xf>
    <xf numFmtId="3" fontId="18" fillId="0" borderId="59" xfId="17" applyNumberFormat="1" applyFont="1" applyBorder="1" applyAlignment="1">
      <alignment vertical="center"/>
    </xf>
    <xf numFmtId="198" fontId="26" fillId="7" borderId="27" xfId="0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41" fontId="19" fillId="0" borderId="0" xfId="0" applyNumberFormat="1" applyFont="1"/>
    <xf numFmtId="0" fontId="26" fillId="0" borderId="0" xfId="0" applyFont="1"/>
    <xf numFmtId="174" fontId="25" fillId="0" borderId="0" xfId="0" applyNumberFormat="1" applyFont="1"/>
    <xf numFmtId="14" fontId="30" fillId="12" borderId="33" xfId="0" applyNumberFormat="1" applyFont="1" applyFill="1" applyBorder="1" applyAlignment="1">
      <alignment horizontal="center" vertical="center" wrapText="1"/>
    </xf>
    <xf numFmtId="0" fontId="30" fillId="12" borderId="34" xfId="0" applyFont="1" applyFill="1" applyBorder="1" applyAlignment="1">
      <alignment horizontal="center" vertical="center" wrapText="1"/>
    </xf>
    <xf numFmtId="165" fontId="18" fillId="0" borderId="139" xfId="0" applyNumberFormat="1" applyFont="1" applyBorder="1" applyAlignment="1">
      <alignment vertical="center"/>
    </xf>
    <xf numFmtId="0" fontId="29" fillId="7" borderId="59" xfId="0" applyFont="1" applyFill="1" applyBorder="1" applyAlignment="1">
      <alignment horizontal="center" vertical="center" wrapText="1"/>
    </xf>
    <xf numFmtId="0" fontId="29" fillId="7" borderId="25" xfId="0" applyFont="1" applyFill="1" applyBorder="1" applyAlignment="1">
      <alignment horizontal="center" vertical="center"/>
    </xf>
    <xf numFmtId="0" fontId="114" fillId="7" borderId="49" xfId="0" applyFont="1" applyFill="1" applyBorder="1" applyAlignment="1">
      <alignment horizontal="left"/>
    </xf>
    <xf numFmtId="0" fontId="115" fillId="0" borderId="0" xfId="0" applyFont="1"/>
    <xf numFmtId="0" fontId="116" fillId="0" borderId="0" xfId="0" applyFont="1" applyAlignment="1">
      <alignment horizontal="center"/>
    </xf>
    <xf numFmtId="165" fontId="26" fillId="0" borderId="27" xfId="0" applyNumberFormat="1" applyFont="1" applyBorder="1"/>
    <xf numFmtId="0" fontId="28" fillId="0" borderId="27" xfId="0" applyFont="1" applyBorder="1" applyAlignment="1">
      <alignment horizontal="center" vertical="center"/>
    </xf>
    <xf numFmtId="0" fontId="28" fillId="0" borderId="27" xfId="0" applyFont="1" applyBorder="1"/>
    <xf numFmtId="0" fontId="28" fillId="0" borderId="27" xfId="0" applyFont="1" applyBorder="1" applyAlignment="1">
      <alignment horizontal="center"/>
    </xf>
    <xf numFmtId="3" fontId="28" fillId="0" borderId="27" xfId="0" applyNumberFormat="1" applyFont="1" applyBorder="1"/>
    <xf numFmtId="165" fontId="112" fillId="0" borderId="27" xfId="0" applyNumberFormat="1" applyFont="1" applyBorder="1" applyAlignment="1">
      <alignment vertical="center"/>
    </xf>
    <xf numFmtId="0" fontId="28" fillId="14" borderId="27" xfId="0" applyFont="1" applyFill="1" applyBorder="1" applyAlignment="1">
      <alignment horizontal="center" vertical="center"/>
    </xf>
    <xf numFmtId="165" fontId="28" fillId="0" borderId="27" xfId="0" applyNumberFormat="1" applyFont="1" applyBorder="1"/>
    <xf numFmtId="0" fontId="28" fillId="0" borderId="24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18" fillId="14" borderId="0" xfId="0" applyFont="1" applyFill="1"/>
    <xf numFmtId="0" fontId="18" fillId="14" borderId="0" xfId="0" applyFont="1" applyFill="1" applyAlignment="1">
      <alignment horizontal="right" vertical="center"/>
    </xf>
    <xf numFmtId="14" fontId="30" fillId="7" borderId="27" xfId="2771" applyNumberFormat="1" applyFont="1" applyFill="1" applyBorder="1" applyAlignment="1">
      <alignment horizontal="center" vertical="center" wrapText="1"/>
    </xf>
    <xf numFmtId="165" fontId="30" fillId="14" borderId="59" xfId="2771" applyNumberFormat="1" applyFont="1" applyFill="1" applyBorder="1" applyAlignment="1">
      <alignment horizontal="left" vertical="center" wrapText="1"/>
    </xf>
    <xf numFmtId="165" fontId="18" fillId="14" borderId="59" xfId="2771" applyNumberFormat="1" applyFont="1" applyFill="1" applyBorder="1" applyAlignment="1">
      <alignment horizontal="center" vertical="center" wrapText="1"/>
    </xf>
    <xf numFmtId="165" fontId="18" fillId="14" borderId="63" xfId="2771" applyNumberFormat="1" applyFont="1" applyFill="1" applyBorder="1" applyAlignment="1">
      <alignment horizontal="left" vertical="center" wrapText="1"/>
    </xf>
    <xf numFmtId="165" fontId="18" fillId="14" borderId="63" xfId="2771" applyNumberFormat="1" applyFont="1" applyFill="1" applyBorder="1" applyAlignment="1">
      <alignment horizontal="center" vertical="center" wrapText="1"/>
    </xf>
    <xf numFmtId="165" fontId="18" fillId="14" borderId="63" xfId="2771" applyNumberFormat="1" applyFont="1" applyFill="1" applyBorder="1" applyAlignment="1">
      <alignment horizontal="right" vertical="center"/>
    </xf>
    <xf numFmtId="165" fontId="30" fillId="7" borderId="27" xfId="2771" applyNumberFormat="1" applyFont="1" applyFill="1" applyBorder="1" applyAlignment="1">
      <alignment vertical="center" wrapText="1"/>
    </xf>
    <xf numFmtId="165" fontId="30" fillId="7" borderId="27" xfId="2771" applyNumberFormat="1" applyFont="1" applyFill="1" applyBorder="1" applyAlignment="1">
      <alignment horizontal="center" vertical="center"/>
    </xf>
    <xf numFmtId="165" fontId="30" fillId="7" borderId="27" xfId="2771" applyNumberFormat="1" applyFont="1" applyFill="1" applyBorder="1" applyAlignment="1">
      <alignment horizontal="right" vertical="center"/>
    </xf>
    <xf numFmtId="165" fontId="18" fillId="14" borderId="27" xfId="2771" applyNumberFormat="1" applyFont="1" applyFill="1" applyBorder="1" applyAlignment="1">
      <alignment horizontal="center" vertical="center" wrapText="1"/>
    </xf>
    <xf numFmtId="165" fontId="18" fillId="14" borderId="27" xfId="2771" applyNumberFormat="1" applyFont="1" applyFill="1" applyBorder="1" applyAlignment="1">
      <alignment horizontal="center" vertical="center"/>
    </xf>
    <xf numFmtId="165" fontId="18" fillId="7" borderId="27" xfId="2771" applyNumberFormat="1" applyFont="1" applyFill="1" applyBorder="1" applyAlignment="1">
      <alignment horizontal="center" vertical="center"/>
    </xf>
    <xf numFmtId="165" fontId="30" fillId="14" borderId="27" xfId="2771" applyNumberFormat="1" applyFont="1" applyFill="1" applyBorder="1" applyAlignment="1">
      <alignment horizontal="left" vertical="center" wrapText="1"/>
    </xf>
    <xf numFmtId="165" fontId="30" fillId="14" borderId="27" xfId="2771" applyNumberFormat="1" applyFont="1" applyFill="1" applyBorder="1" applyAlignment="1">
      <alignment horizontal="center" vertical="center"/>
    </xf>
    <xf numFmtId="165" fontId="30" fillId="14" borderId="27" xfId="2771" applyNumberFormat="1" applyFont="1" applyFill="1" applyBorder="1" applyAlignment="1">
      <alignment horizontal="right" vertical="center"/>
    </xf>
    <xf numFmtId="165" fontId="18" fillId="14" borderId="27" xfId="2771" applyNumberFormat="1" applyFont="1" applyFill="1" applyBorder="1" applyAlignment="1">
      <alignment vertical="center" wrapText="1"/>
    </xf>
    <xf numFmtId="165" fontId="18" fillId="14" borderId="27" xfId="2771" applyNumberFormat="1" applyFont="1" applyFill="1" applyBorder="1" applyAlignment="1">
      <alignment horizontal="right" vertical="center"/>
    </xf>
    <xf numFmtId="3" fontId="18" fillId="14" borderId="27" xfId="2771" applyNumberFormat="1" applyFont="1" applyFill="1" applyBorder="1" applyAlignment="1">
      <alignment horizontal="center" vertical="center"/>
    </xf>
    <xf numFmtId="165" fontId="30" fillId="14" borderId="27" xfId="2771" applyNumberFormat="1" applyFont="1" applyFill="1" applyBorder="1" applyAlignment="1">
      <alignment horizontal="center" vertical="center" wrapText="1"/>
    </xf>
    <xf numFmtId="165" fontId="30" fillId="14" borderId="27" xfId="2771" applyNumberFormat="1" applyFont="1" applyFill="1" applyBorder="1" applyAlignment="1">
      <alignment horizontal="right" vertical="center" wrapText="1"/>
    </xf>
    <xf numFmtId="177" fontId="18" fillId="14" borderId="27" xfId="2771" applyNumberFormat="1" applyFont="1" applyFill="1" applyBorder="1" applyAlignment="1">
      <alignment horizontal="center" vertical="center"/>
    </xf>
    <xf numFmtId="165" fontId="18" fillId="14" borderId="27" xfId="2771" applyNumberFormat="1" applyFont="1" applyFill="1" applyBorder="1" applyAlignment="1">
      <alignment horizontal="right" vertical="center" wrapText="1"/>
    </xf>
    <xf numFmtId="0" fontId="18" fillId="0" borderId="27" xfId="0" applyFont="1" applyBorder="1" applyAlignment="1">
      <alignment horizontal="center"/>
    </xf>
    <xf numFmtId="0" fontId="18" fillId="14" borderId="183" xfId="14" applyFont="1" applyFill="1" applyBorder="1"/>
    <xf numFmtId="0" fontId="18" fillId="14" borderId="48" xfId="0" applyFont="1" applyFill="1" applyBorder="1"/>
    <xf numFmtId="0" fontId="18" fillId="14" borderId="49" xfId="0" applyFont="1" applyFill="1" applyBorder="1"/>
    <xf numFmtId="165" fontId="18" fillId="14" borderId="27" xfId="0" applyNumberFormat="1" applyFont="1" applyFill="1" applyBorder="1" applyAlignment="1">
      <alignment horizontal="right" vertical="center"/>
    </xf>
    <xf numFmtId="165" fontId="18" fillId="14" borderId="29" xfId="0" applyNumberFormat="1" applyFont="1" applyFill="1" applyBorder="1" applyAlignment="1">
      <alignment horizontal="right" vertical="center"/>
    </xf>
    <xf numFmtId="0" fontId="18" fillId="14" borderId="183" xfId="0" applyFont="1" applyFill="1" applyBorder="1"/>
    <xf numFmtId="0" fontId="30" fillId="14" borderId="197" xfId="0" applyFont="1" applyFill="1" applyBorder="1"/>
    <xf numFmtId="0" fontId="18" fillId="14" borderId="201" xfId="0" applyFont="1" applyFill="1" applyBorder="1"/>
    <xf numFmtId="0" fontId="18" fillId="14" borderId="198" xfId="0" applyFont="1" applyFill="1" applyBorder="1"/>
    <xf numFmtId="165" fontId="30" fillId="14" borderId="31" xfId="0" applyNumberFormat="1" applyFont="1" applyFill="1" applyBorder="1" applyAlignment="1">
      <alignment horizontal="right" vertical="center"/>
    </xf>
    <xf numFmtId="165" fontId="30" fillId="14" borderId="32" xfId="0" applyNumberFormat="1" applyFont="1" applyFill="1" applyBorder="1" applyAlignment="1">
      <alignment horizontal="right" vertical="center"/>
    </xf>
    <xf numFmtId="0" fontId="25" fillId="14" borderId="0" xfId="0" applyFont="1" applyFill="1"/>
    <xf numFmtId="0" fontId="29" fillId="7" borderId="27" xfId="0" applyFont="1" applyFill="1" applyBorder="1" applyAlignment="1">
      <alignment vertical="center"/>
    </xf>
    <xf numFmtId="0" fontId="28" fillId="0" borderId="27" xfId="0" applyFont="1" applyBorder="1" applyAlignment="1">
      <alignment horizontal="left" vertical="center"/>
    </xf>
    <xf numFmtId="0" fontId="30" fillId="0" borderId="0" xfId="0" applyFont="1" applyAlignment="1">
      <alignment vertical="center"/>
    </xf>
    <xf numFmtId="165" fontId="30" fillId="8" borderId="86" xfId="0" applyNumberFormat="1" applyFont="1" applyFill="1" applyBorder="1" applyAlignment="1">
      <alignment vertical="center"/>
    </xf>
    <xf numFmtId="165" fontId="30" fillId="102" borderId="139" xfId="0" applyNumberFormat="1" applyFont="1" applyFill="1" applyBorder="1" applyAlignment="1">
      <alignment vertical="center"/>
    </xf>
    <xf numFmtId="0" fontId="18" fillId="0" borderId="8" xfId="2771" applyFont="1" applyBorder="1" applyAlignment="1">
      <alignment vertical="center" wrapText="1"/>
    </xf>
    <xf numFmtId="0" fontId="30" fillId="102" borderId="8" xfId="2771" applyFont="1" applyFill="1" applyBorder="1" applyAlignment="1">
      <alignment vertical="center" wrapText="1"/>
    </xf>
    <xf numFmtId="0" fontId="18" fillId="6" borderId="159" xfId="3705" quotePrefix="1" applyFont="1">
      <alignment horizontal="left" vertical="center" indent="1"/>
    </xf>
    <xf numFmtId="174" fontId="18" fillId="0" borderId="159" xfId="3703" applyNumberFormat="1" applyFont="1">
      <alignment horizontal="right" vertical="center"/>
    </xf>
    <xf numFmtId="0" fontId="18" fillId="0" borderId="0" xfId="24" applyFont="1" applyFill="1" applyAlignment="1">
      <alignment vertical="center"/>
    </xf>
    <xf numFmtId="0" fontId="19" fillId="0" borderId="0" xfId="24" applyFont="1" applyFill="1" applyAlignment="1">
      <alignment vertical="center"/>
    </xf>
    <xf numFmtId="0" fontId="30" fillId="0" borderId="0" xfId="24" applyFont="1" applyFill="1" applyAlignment="1">
      <alignment vertical="center"/>
    </xf>
    <xf numFmtId="14" fontId="30" fillId="7" borderId="59" xfId="24" applyNumberFormat="1" applyFont="1" applyFill="1" applyBorder="1" applyAlignment="1">
      <alignment horizontal="center" vertical="center"/>
    </xf>
    <xf numFmtId="0" fontId="30" fillId="7" borderId="25" xfId="24" applyFont="1" applyFill="1" applyBorder="1" applyAlignment="1">
      <alignment horizontal="center" vertical="center"/>
    </xf>
    <xf numFmtId="0" fontId="30" fillId="7" borderId="28" xfId="24" applyFont="1" applyFill="1" applyBorder="1" applyAlignment="1">
      <alignment vertical="center"/>
    </xf>
    <xf numFmtId="0" fontId="30" fillId="7" borderId="49" xfId="24" applyFont="1" applyFill="1" applyBorder="1" applyAlignment="1">
      <alignment vertical="center"/>
    </xf>
    <xf numFmtId="0" fontId="30" fillId="7" borderId="27" xfId="24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vertical="center"/>
    </xf>
    <xf numFmtId="0" fontId="30" fillId="7" borderId="27" xfId="24" applyFont="1" applyFill="1" applyBorder="1" applyAlignment="1">
      <alignment horizontal="center" vertical="center"/>
    </xf>
    <xf numFmtId="165" fontId="18" fillId="0" borderId="0" xfId="24" applyNumberFormat="1" applyFont="1" applyFill="1" applyAlignment="1">
      <alignment vertical="center"/>
    </xf>
    <xf numFmtId="165" fontId="19" fillId="0" borderId="0" xfId="24" applyNumberFormat="1" applyFont="1" applyFill="1" applyAlignment="1">
      <alignment vertical="center"/>
    </xf>
    <xf numFmtId="0" fontId="30" fillId="7" borderId="22" xfId="24" applyFont="1" applyFill="1" applyBorder="1" applyAlignment="1">
      <alignment vertical="center"/>
    </xf>
    <xf numFmtId="0" fontId="30" fillId="7" borderId="45" xfId="24" applyFont="1" applyFill="1" applyBorder="1" applyAlignment="1">
      <alignment horizontal="center" vertical="center" wrapText="1"/>
    </xf>
    <xf numFmtId="0" fontId="18" fillId="0" borderId="24" xfId="24" applyFont="1" applyFill="1" applyBorder="1" applyAlignment="1">
      <alignment vertical="center"/>
    </xf>
    <xf numFmtId="0" fontId="30" fillId="7" borderId="30" xfId="24" applyFont="1" applyFill="1" applyBorder="1" applyAlignment="1">
      <alignment vertical="center"/>
    </xf>
    <xf numFmtId="0" fontId="30" fillId="7" borderId="31" xfId="24" applyFont="1" applyFill="1" applyBorder="1" applyAlignment="1">
      <alignment horizontal="center" vertical="center"/>
    </xf>
    <xf numFmtId="0" fontId="18" fillId="0" borderId="0" xfId="24" applyFont="1" applyFill="1" applyAlignment="1">
      <alignment horizontal="right" vertical="center"/>
    </xf>
    <xf numFmtId="0" fontId="18" fillId="0" borderId="27" xfId="24" applyFont="1" applyFill="1" applyBorder="1" applyAlignment="1">
      <alignment vertical="center"/>
    </xf>
    <xf numFmtId="0" fontId="30" fillId="0" borderId="27" xfId="24" applyFont="1" applyFill="1" applyBorder="1" applyAlignment="1">
      <alignment vertical="center"/>
    </xf>
    <xf numFmtId="0" fontId="18" fillId="14" borderId="27" xfId="24" applyFont="1" applyFill="1" applyBorder="1" applyAlignment="1">
      <alignment vertical="center"/>
    </xf>
    <xf numFmtId="0" fontId="18" fillId="0" borderId="27" xfId="24" applyFont="1" applyFill="1" applyBorder="1" applyAlignment="1">
      <alignment horizontal="left" vertical="center"/>
    </xf>
    <xf numFmtId="10" fontId="18" fillId="0" borderId="27" xfId="25" applyNumberFormat="1" applyFont="1" applyFill="1" applyBorder="1" applyAlignment="1">
      <alignment horizontal="center" vertical="center"/>
    </xf>
    <xf numFmtId="0" fontId="18" fillId="0" borderId="27" xfId="24" applyFont="1" applyFill="1" applyBorder="1" applyAlignment="1">
      <alignment horizontal="right" vertical="center"/>
    </xf>
    <xf numFmtId="170" fontId="30" fillId="7" borderId="140" xfId="2771" applyNumberFormat="1" applyFont="1" applyFill="1" applyBorder="1" applyAlignment="1">
      <alignment horizontal="center" vertical="center" wrapText="1"/>
    </xf>
    <xf numFmtId="198" fontId="25" fillId="0" borderId="0" xfId="0" applyNumberFormat="1" applyFont="1"/>
    <xf numFmtId="0" fontId="18" fillId="0" borderId="139" xfId="29" applyFont="1" applyBorder="1" applyAlignment="1">
      <alignment vertical="center"/>
    </xf>
    <xf numFmtId="0" fontId="30" fillId="8" borderId="139" xfId="29" applyFont="1" applyFill="1" applyBorder="1" applyAlignment="1">
      <alignment vertical="center"/>
    </xf>
    <xf numFmtId="14" fontId="26" fillId="7" borderId="114" xfId="0" applyNumberFormat="1" applyFont="1" applyFill="1" applyBorder="1" applyAlignment="1">
      <alignment horizontal="center" vertical="center"/>
    </xf>
    <xf numFmtId="14" fontId="30" fillId="8" borderId="140" xfId="15" applyNumberFormat="1" applyFont="1" applyFill="1" applyBorder="1" applyAlignment="1">
      <alignment horizontal="center" vertical="center" wrapText="1"/>
    </xf>
    <xf numFmtId="165" fontId="18" fillId="0" borderId="35" xfId="0" applyNumberFormat="1" applyFont="1" applyBorder="1" applyAlignment="1">
      <alignment horizontal="right" vertical="center" wrapText="1"/>
    </xf>
    <xf numFmtId="0" fontId="30" fillId="12" borderId="35" xfId="0" applyFont="1" applyFill="1" applyBorder="1" applyAlignment="1">
      <alignment horizontal="justify" vertical="center"/>
    </xf>
    <xf numFmtId="165" fontId="30" fillId="12" borderId="35" xfId="0" applyNumberFormat="1" applyFont="1" applyFill="1" applyBorder="1" applyAlignment="1">
      <alignment horizontal="right" vertical="center" wrapText="1"/>
    </xf>
    <xf numFmtId="0" fontId="18" fillId="0" borderId="35" xfId="0" applyFont="1" applyBorder="1" applyAlignment="1">
      <alignment horizontal="left" vertical="center"/>
    </xf>
    <xf numFmtId="14" fontId="30" fillId="7" borderId="150" xfId="0" applyNumberFormat="1" applyFont="1" applyFill="1" applyBorder="1" applyAlignment="1">
      <alignment horizontal="center" vertical="center" wrapText="1"/>
    </xf>
    <xf numFmtId="0" fontId="30" fillId="7" borderId="15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165" fontId="19" fillId="0" borderId="0" xfId="1" applyNumberFormat="1" applyFont="1" applyBorder="1" applyAlignment="1">
      <alignment horizontal="right" vertical="center" wrapText="1"/>
    </xf>
    <xf numFmtId="3" fontId="19" fillId="0" borderId="0" xfId="1" applyNumberFormat="1" applyFont="1" applyBorder="1" applyAlignment="1">
      <alignment horizontal="right" vertical="center" wrapText="1"/>
    </xf>
    <xf numFmtId="14" fontId="30" fillId="7" borderId="221" xfId="0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 applyBorder="1" applyAlignment="1">
      <alignment horizontal="right" vertical="center" wrapText="1"/>
    </xf>
    <xf numFmtId="170" fontId="105" fillId="7" borderId="131" xfId="0" applyNumberFormat="1" applyFont="1" applyFill="1" applyBorder="1" applyAlignment="1">
      <alignment horizontal="center" vertical="center" wrapText="1"/>
    </xf>
    <xf numFmtId="14" fontId="30" fillId="7" borderId="18" xfId="0" applyNumberFormat="1" applyFont="1" applyFill="1" applyBorder="1" applyAlignment="1">
      <alignment horizontal="center" vertical="center" wrapText="1"/>
    </xf>
    <xf numFmtId="3" fontId="19" fillId="0" borderId="0" xfId="0" applyNumberFormat="1" applyFont="1"/>
    <xf numFmtId="165" fontId="18" fillId="0" borderId="18" xfId="0" applyNumberFormat="1" applyFont="1" applyBorder="1" applyAlignment="1">
      <alignment horizontal="right" vertical="center" wrapText="1"/>
    </xf>
    <xf numFmtId="170" fontId="105" fillId="7" borderId="18" xfId="0" applyNumberFormat="1" applyFont="1" applyFill="1" applyBorder="1" applyAlignment="1">
      <alignment horizontal="center" vertical="center" wrapText="1"/>
    </xf>
    <xf numFmtId="14" fontId="30" fillId="7" borderId="18" xfId="0" applyNumberFormat="1" applyFont="1" applyFill="1" applyBorder="1" applyAlignment="1">
      <alignment horizontal="center" vertical="top" wrapText="1"/>
    </xf>
    <xf numFmtId="0" fontId="18" fillId="0" borderId="0" xfId="0" applyFont="1" applyAlignment="1">
      <alignment horizontal="justify" vertical="center" wrapText="1"/>
    </xf>
    <xf numFmtId="0" fontId="18" fillId="0" borderId="150" xfId="0" applyFont="1" applyBorder="1" applyAlignment="1">
      <alignment horizontal="justify" vertical="center" wrapText="1"/>
    </xf>
    <xf numFmtId="3" fontId="18" fillId="0" borderId="150" xfId="1" applyNumberFormat="1" applyFont="1" applyBorder="1" applyAlignment="1">
      <alignment horizontal="right" vertical="center" wrapText="1"/>
    </xf>
    <xf numFmtId="0" fontId="30" fillId="7" borderId="150" xfId="0" applyFont="1" applyFill="1" applyBorder="1" applyAlignment="1">
      <alignment horizontal="justify" vertical="center" wrapText="1"/>
    </xf>
    <xf numFmtId="165" fontId="30" fillId="7" borderId="150" xfId="1" applyNumberFormat="1" applyFont="1" applyFill="1" applyBorder="1" applyAlignment="1">
      <alignment horizontal="right" vertical="center" wrapText="1"/>
    </xf>
    <xf numFmtId="165" fontId="18" fillId="0" borderId="150" xfId="0" applyNumberFormat="1" applyFont="1" applyBorder="1" applyAlignment="1">
      <alignment horizontal="right" vertical="center" wrapText="1"/>
    </xf>
    <xf numFmtId="165" fontId="18" fillId="0" borderId="150" xfId="1" applyNumberFormat="1" applyFont="1" applyBorder="1" applyAlignment="1">
      <alignment horizontal="right" vertical="center" wrapText="1"/>
    </xf>
    <xf numFmtId="0" fontId="18" fillId="0" borderId="224" xfId="0" applyFont="1" applyBorder="1" applyAlignment="1">
      <alignment horizontal="left" vertical="center" wrapText="1"/>
    </xf>
    <xf numFmtId="0" fontId="18" fillId="0" borderId="27" xfId="0" applyFont="1" applyBorder="1" applyAlignment="1">
      <alignment horizontal="left" vertical="center" wrapText="1"/>
    </xf>
    <xf numFmtId="165" fontId="30" fillId="7" borderId="150" xfId="0" applyNumberFormat="1" applyFont="1" applyFill="1" applyBorder="1" applyAlignment="1">
      <alignment horizontal="right" vertical="center" wrapText="1"/>
    </xf>
    <xf numFmtId="0" fontId="30" fillId="0" borderId="150" xfId="0" applyFont="1" applyBorder="1" applyAlignment="1">
      <alignment horizontal="justify" vertical="center" wrapText="1"/>
    </xf>
    <xf numFmtId="3" fontId="18" fillId="0" borderId="150" xfId="0" applyNumberFormat="1" applyFont="1" applyBorder="1" applyAlignment="1">
      <alignment horizontal="right" vertical="center" wrapText="1"/>
    </xf>
    <xf numFmtId="3" fontId="18" fillId="14" borderId="150" xfId="0" applyNumberFormat="1" applyFont="1" applyFill="1" applyBorder="1" applyAlignment="1">
      <alignment horizontal="right" vertical="center" wrapText="1"/>
    </xf>
    <xf numFmtId="165" fontId="18" fillId="14" borderId="150" xfId="0" applyNumberFormat="1" applyFont="1" applyFill="1" applyBorder="1" applyAlignment="1">
      <alignment horizontal="right" vertical="center" wrapText="1"/>
    </xf>
    <xf numFmtId="165" fontId="18" fillId="0" borderId="150" xfId="0" applyNumberFormat="1" applyFont="1" applyBorder="1" applyAlignment="1">
      <alignment horizontal="justify" vertical="center" wrapText="1"/>
    </xf>
    <xf numFmtId="165" fontId="18" fillId="0" borderId="144" xfId="0" applyNumberFormat="1" applyFont="1" applyBorder="1" applyAlignment="1">
      <alignment horizontal="justify" vertical="center" wrapText="1"/>
    </xf>
    <xf numFmtId="0" fontId="0" fillId="0" borderId="0" xfId="0" applyAlignment="1">
      <alignment vertical="center"/>
    </xf>
    <xf numFmtId="0" fontId="111" fillId="11" borderId="200" xfId="0" applyFont="1" applyFill="1" applyBorder="1" applyAlignment="1">
      <alignment horizontal="center" vertical="center" wrapText="1"/>
    </xf>
    <xf numFmtId="0" fontId="111" fillId="11" borderId="145" xfId="0" applyFont="1" applyFill="1" applyBorder="1" applyAlignment="1">
      <alignment horizontal="center" vertical="center" wrapText="1"/>
    </xf>
    <xf numFmtId="0" fontId="25" fillId="0" borderId="193" xfId="0" applyFont="1" applyBorder="1" applyAlignment="1">
      <alignment horizontal="left" vertical="center"/>
    </xf>
    <xf numFmtId="0" fontId="25" fillId="0" borderId="228" xfId="0" applyFont="1" applyBorder="1" applyAlignment="1">
      <alignment horizontal="center" vertical="center"/>
    </xf>
    <xf numFmtId="3" fontId="25" fillId="0" borderId="228" xfId="0" applyNumberFormat="1" applyFont="1" applyBorder="1" applyAlignment="1">
      <alignment horizontal="right" vertical="center"/>
    </xf>
    <xf numFmtId="0" fontId="25" fillId="0" borderId="229" xfId="0" applyFont="1" applyBorder="1" applyAlignment="1">
      <alignment horizontal="center" vertical="center"/>
    </xf>
    <xf numFmtId="0" fontId="25" fillId="0" borderId="194" xfId="0" applyFont="1" applyBorder="1" applyAlignment="1">
      <alignment horizontal="left" vertical="center"/>
    </xf>
    <xf numFmtId="0" fontId="25" fillId="0" borderId="35" xfId="0" applyFont="1" applyBorder="1" applyAlignment="1">
      <alignment horizontal="center" vertical="center"/>
    </xf>
    <xf numFmtId="3" fontId="25" fillId="0" borderId="35" xfId="0" applyNumberFormat="1" applyFont="1" applyBorder="1" applyAlignment="1">
      <alignment horizontal="right" vertical="center"/>
    </xf>
    <xf numFmtId="0" fontId="25" fillId="0" borderId="230" xfId="0" applyFont="1" applyBorder="1" applyAlignment="1">
      <alignment horizontal="center" vertical="center"/>
    </xf>
    <xf numFmtId="0" fontId="111" fillId="11" borderId="196" xfId="0" applyFont="1" applyFill="1" applyBorder="1" applyAlignment="1">
      <alignment horizontal="left" vertical="center"/>
    </xf>
    <xf numFmtId="0" fontId="111" fillId="11" borderId="36" xfId="0" applyFont="1" applyFill="1" applyBorder="1" applyAlignment="1">
      <alignment horizontal="center" vertical="center"/>
    </xf>
    <xf numFmtId="3" fontId="111" fillId="11" borderId="36" xfId="0" applyNumberFormat="1" applyFont="1" applyFill="1" applyBorder="1" applyAlignment="1">
      <alignment horizontal="right" vertical="center"/>
    </xf>
    <xf numFmtId="0" fontId="111" fillId="11" borderId="231" xfId="0" applyFont="1" applyFill="1" applyBorder="1" applyAlignment="1">
      <alignment horizontal="left" vertical="center"/>
    </xf>
    <xf numFmtId="14" fontId="30" fillId="7" borderId="59" xfId="24" applyNumberFormat="1" applyFont="1" applyFill="1" applyBorder="1" applyAlignment="1">
      <alignment horizontal="center" vertical="center" wrapText="1"/>
    </xf>
    <xf numFmtId="173" fontId="12" fillId="0" borderId="41" xfId="29" applyNumberFormat="1" applyFont="1" applyBorder="1" applyAlignment="1">
      <alignment vertical="center"/>
    </xf>
    <xf numFmtId="3" fontId="27" fillId="0" borderId="145" xfId="0" applyNumberFormat="1" applyFont="1" applyBorder="1" applyAlignment="1">
      <alignment horizontal="right" vertical="center"/>
    </xf>
    <xf numFmtId="14" fontId="26" fillId="11" borderId="200" xfId="0" applyNumberFormat="1" applyFont="1" applyFill="1" applyBorder="1" applyAlignment="1">
      <alignment horizontal="center" vertical="center"/>
    </xf>
    <xf numFmtId="0" fontId="26" fillId="11" borderId="145" xfId="0" applyFont="1" applyFill="1" applyBorder="1" applyAlignment="1">
      <alignment horizontal="center" vertical="center"/>
    </xf>
    <xf numFmtId="0" fontId="26" fillId="0" borderId="182" xfId="0" applyFont="1" applyBorder="1" applyAlignment="1">
      <alignment horizontal="left" vertical="center"/>
    </xf>
    <xf numFmtId="0" fontId="25" fillId="0" borderId="145" xfId="0" applyFont="1" applyBorder="1" applyAlignment="1">
      <alignment horizontal="left" vertical="center"/>
    </xf>
    <xf numFmtId="0" fontId="25" fillId="0" borderId="182" xfId="0" applyFont="1" applyBorder="1" applyAlignment="1">
      <alignment horizontal="left" vertical="center"/>
    </xf>
    <xf numFmtId="0" fontId="25" fillId="105" borderId="182" xfId="0" applyFont="1" applyFill="1" applyBorder="1" applyAlignment="1">
      <alignment horizontal="left" vertical="center"/>
    </xf>
    <xf numFmtId="3" fontId="25" fillId="105" borderId="145" xfId="0" applyNumberFormat="1" applyFont="1" applyFill="1" applyBorder="1" applyAlignment="1">
      <alignment horizontal="right" vertical="center"/>
    </xf>
    <xf numFmtId="0" fontId="26" fillId="11" borderId="182" xfId="0" applyFont="1" applyFill="1" applyBorder="1" applyAlignment="1">
      <alignment horizontal="left" vertical="center"/>
    </xf>
    <xf numFmtId="3" fontId="26" fillId="11" borderId="145" xfId="0" applyNumberFormat="1" applyFont="1" applyFill="1" applyBorder="1" applyAlignment="1">
      <alignment horizontal="right" vertical="center"/>
    </xf>
    <xf numFmtId="0" fontId="26" fillId="11" borderId="232" xfId="0" applyFont="1" applyFill="1" applyBorder="1" applyAlignment="1">
      <alignment horizontal="left" vertical="center"/>
    </xf>
    <xf numFmtId="3" fontId="27" fillId="0" borderId="53" xfId="0" applyNumberFormat="1" applyFont="1" applyBorder="1" applyAlignment="1">
      <alignment horizontal="right" vertical="center" wrapText="1"/>
    </xf>
    <xf numFmtId="0" fontId="26" fillId="11" borderId="200" xfId="0" applyFont="1" applyFill="1" applyBorder="1" applyAlignment="1">
      <alignment horizontal="center" vertical="center" wrapText="1"/>
    </xf>
    <xf numFmtId="14" fontId="26" fillId="11" borderId="53" xfId="0" applyNumberFormat="1" applyFont="1" applyFill="1" applyBorder="1" applyAlignment="1">
      <alignment horizontal="center" vertical="center" wrapText="1"/>
    </xf>
    <xf numFmtId="0" fontId="27" fillId="0" borderId="145" xfId="0" applyFont="1" applyBorder="1" applyAlignment="1">
      <alignment horizontal="right" vertical="center"/>
    </xf>
    <xf numFmtId="0" fontId="10" fillId="8" borderId="150" xfId="14" applyFont="1" applyFill="1" applyBorder="1" applyAlignment="1">
      <alignment horizontal="left" vertical="center" wrapText="1"/>
    </xf>
    <xf numFmtId="165" fontId="10" fillId="8" borderId="150" xfId="14" applyNumberFormat="1" applyFont="1" applyFill="1" applyBorder="1" applyAlignment="1">
      <alignment vertical="center" wrapText="1"/>
    </xf>
    <xf numFmtId="165" fontId="10" fillId="8" borderId="18" xfId="14" applyNumberFormat="1" applyFont="1" applyFill="1" applyBorder="1" applyAlignment="1">
      <alignment vertical="center" wrapText="1"/>
    </xf>
    <xf numFmtId="0" fontId="10" fillId="8" borderId="150" xfId="14" applyFont="1" applyFill="1" applyBorder="1" applyAlignment="1">
      <alignment horizontal="center" vertical="center" wrapText="1"/>
    </xf>
    <xf numFmtId="0" fontId="10" fillId="8" borderId="18" xfId="14" applyFont="1" applyFill="1" applyBorder="1" applyAlignment="1">
      <alignment horizontal="left" vertical="center" wrapText="1"/>
    </xf>
    <xf numFmtId="3" fontId="28" fillId="14" borderId="27" xfId="0" applyNumberFormat="1" applyFont="1" applyFill="1" applyBorder="1" applyAlignment="1">
      <alignment horizontal="right" vertical="center"/>
    </xf>
    <xf numFmtId="3" fontId="28" fillId="0" borderId="27" xfId="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7" borderId="60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9" xfId="0" applyFont="1" applyBorder="1" applyAlignment="1">
      <alignment horizontal="left" vertical="center"/>
    </xf>
    <xf numFmtId="10" fontId="12" fillId="0" borderId="63" xfId="23" applyNumberFormat="1" applyFont="1" applyBorder="1" applyAlignment="1">
      <alignment horizontal="center" vertical="center"/>
    </xf>
    <xf numFmtId="0" fontId="12" fillId="0" borderId="63" xfId="0" applyFont="1" applyBorder="1" applyAlignment="1">
      <alignment horizontal="center" vertical="center"/>
    </xf>
    <xf numFmtId="0" fontId="12" fillId="0" borderId="63" xfId="0" applyFont="1" applyBorder="1" applyAlignment="1">
      <alignment horizontal="left" vertical="center"/>
    </xf>
    <xf numFmtId="0" fontId="12" fillId="0" borderId="25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/>
    </xf>
    <xf numFmtId="10" fontId="12" fillId="0" borderId="25" xfId="23" applyNumberFormat="1" applyFont="1" applyBorder="1" applyAlignment="1">
      <alignment horizontal="center" vertical="center"/>
    </xf>
    <xf numFmtId="0" fontId="10" fillId="7" borderId="27" xfId="0" applyFont="1" applyFill="1" applyBorder="1" applyAlignment="1">
      <alignment vertical="center"/>
    </xf>
    <xf numFmtId="10" fontId="12" fillId="0" borderId="63" xfId="1" applyNumberFormat="1" applyFont="1" applyBorder="1" applyAlignment="1">
      <alignment horizontal="center" vertical="center"/>
    </xf>
    <xf numFmtId="10" fontId="12" fillId="0" borderId="63" xfId="1" applyNumberFormat="1" applyFont="1" applyFill="1" applyBorder="1" applyAlignment="1">
      <alignment horizontal="center" vertical="center"/>
    </xf>
    <xf numFmtId="10" fontId="12" fillId="0" borderId="25" xfId="1" applyNumberFormat="1" applyFont="1" applyBorder="1" applyAlignment="1">
      <alignment horizontal="center" vertical="center"/>
    </xf>
    <xf numFmtId="0" fontId="12" fillId="0" borderId="58" xfId="0" applyFont="1" applyBorder="1" applyAlignment="1">
      <alignment horizontal="center" vertical="center"/>
    </xf>
    <xf numFmtId="10" fontId="12" fillId="0" borderId="59" xfId="1" applyNumberFormat="1" applyFont="1" applyBorder="1" applyAlignment="1">
      <alignment horizontal="center" vertical="center"/>
    </xf>
    <xf numFmtId="10" fontId="12" fillId="0" borderId="60" xfId="1" applyNumberFormat="1" applyFont="1" applyBorder="1" applyAlignment="1">
      <alignment horizontal="center" vertical="center"/>
    </xf>
    <xf numFmtId="0" fontId="12" fillId="0" borderId="62" xfId="0" applyFont="1" applyBorder="1" applyAlignment="1">
      <alignment horizontal="center" vertical="center"/>
    </xf>
    <xf numFmtId="10" fontId="12" fillId="0" borderId="64" xfId="1" applyNumberFormat="1" applyFont="1" applyBorder="1" applyAlignment="1">
      <alignment horizontal="center" vertical="center"/>
    </xf>
    <xf numFmtId="10" fontId="12" fillId="0" borderId="64" xfId="1" applyNumberFormat="1" applyFont="1" applyFill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10" fontId="12" fillId="0" borderId="26" xfId="1" applyNumberFormat="1" applyFont="1" applyBorder="1" applyAlignment="1">
      <alignment horizontal="center" vertical="center"/>
    </xf>
    <xf numFmtId="0" fontId="10" fillId="7" borderId="30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10" fontId="10" fillId="7" borderId="31" xfId="1" applyNumberFormat="1" applyFont="1" applyFill="1" applyBorder="1" applyAlignment="1">
      <alignment horizontal="center" vertical="center"/>
    </xf>
    <xf numFmtId="10" fontId="10" fillId="7" borderId="32" xfId="1" applyNumberFormat="1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7" xfId="0" applyFont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14" fontId="12" fillId="0" borderId="27" xfId="0" applyNumberFormat="1" applyFont="1" applyBorder="1" applyAlignment="1">
      <alignment horizontal="center" vertical="center"/>
    </xf>
    <xf numFmtId="10" fontId="12" fillId="0" borderId="27" xfId="23" applyNumberFormat="1" applyFont="1" applyBorder="1" applyAlignment="1">
      <alignment horizontal="center" vertical="center"/>
    </xf>
    <xf numFmtId="10" fontId="12" fillId="0" borderId="29" xfId="23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14" fontId="12" fillId="0" borderId="59" xfId="0" applyNumberFormat="1" applyFont="1" applyBorder="1" applyAlignment="1">
      <alignment horizontal="center" vertical="center"/>
    </xf>
    <xf numFmtId="10" fontId="12" fillId="0" borderId="59" xfId="23" applyNumberFormat="1" applyFont="1" applyBorder="1" applyAlignment="1">
      <alignment horizontal="center" vertical="center"/>
    </xf>
    <xf numFmtId="14" fontId="12" fillId="0" borderId="63" xfId="0" applyNumberFormat="1" applyFont="1" applyBorder="1" applyAlignment="1">
      <alignment horizontal="center" vertical="center"/>
    </xf>
    <xf numFmtId="0" fontId="10" fillId="7" borderId="32" xfId="0" applyFont="1" applyFill="1" applyBorder="1" applyAlignment="1">
      <alignment vertical="center"/>
    </xf>
    <xf numFmtId="0" fontId="123" fillId="7" borderId="28" xfId="0" applyFont="1" applyFill="1" applyBorder="1" applyAlignment="1">
      <alignment vertical="center"/>
    </xf>
    <xf numFmtId="0" fontId="10" fillId="7" borderId="48" xfId="0" applyFont="1" applyFill="1" applyBorder="1" applyAlignment="1">
      <alignment vertical="center"/>
    </xf>
    <xf numFmtId="0" fontId="10" fillId="7" borderId="49" xfId="0" applyFont="1" applyFill="1" applyBorder="1" applyAlignment="1">
      <alignment vertical="center"/>
    </xf>
    <xf numFmtId="0" fontId="10" fillId="7" borderId="58" xfId="0" applyFont="1" applyFill="1" applyBorder="1" applyAlignment="1">
      <alignment horizontal="center" vertical="center" wrapText="1"/>
    </xf>
    <xf numFmtId="0" fontId="10" fillId="7" borderId="65" xfId="0" applyFont="1" applyFill="1" applyBorder="1" applyAlignment="1">
      <alignment horizontal="center" vertical="center"/>
    </xf>
    <xf numFmtId="0" fontId="123" fillId="7" borderId="202" xfId="0" applyFont="1" applyFill="1" applyBorder="1" applyAlignment="1">
      <alignment vertical="center"/>
    </xf>
    <xf numFmtId="0" fontId="10" fillId="7" borderId="203" xfId="0" applyFont="1" applyFill="1" applyBorder="1" applyAlignment="1">
      <alignment vertical="center"/>
    </xf>
    <xf numFmtId="0" fontId="10" fillId="7" borderId="204" xfId="0" applyFont="1" applyFill="1" applyBorder="1" applyAlignment="1">
      <alignment vertical="center"/>
    </xf>
    <xf numFmtId="197" fontId="30" fillId="7" borderId="140" xfId="2771" applyNumberFormat="1" applyFont="1" applyFill="1" applyBorder="1" applyAlignment="1">
      <alignment horizontal="center" vertical="center" wrapText="1"/>
    </xf>
    <xf numFmtId="0" fontId="11" fillId="0" borderId="140" xfId="2771" applyFont="1" applyBorder="1" applyAlignment="1">
      <alignment vertical="center" wrapText="1"/>
    </xf>
    <xf numFmtId="165" fontId="11" fillId="0" borderId="140" xfId="0" applyNumberFormat="1" applyFont="1" applyBorder="1" applyAlignment="1">
      <alignment vertical="center"/>
    </xf>
    <xf numFmtId="165" fontId="11" fillId="0" borderId="216" xfId="0" applyNumberFormat="1" applyFont="1" applyBorder="1" applyAlignment="1">
      <alignment vertical="center"/>
    </xf>
    <xf numFmtId="0" fontId="11" fillId="0" borderId="38" xfId="277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/>
    </xf>
    <xf numFmtId="165" fontId="11" fillId="0" borderId="212" xfId="0" applyNumberFormat="1" applyFont="1" applyBorder="1" applyAlignment="1">
      <alignment vertical="center"/>
    </xf>
    <xf numFmtId="0" fontId="10" fillId="102" borderId="139" xfId="2771" applyFont="1" applyFill="1" applyBorder="1" applyAlignment="1">
      <alignment vertical="center" wrapText="1"/>
    </xf>
    <xf numFmtId="165" fontId="10" fillId="102" borderId="139" xfId="0" applyNumberFormat="1" applyFont="1" applyFill="1" applyBorder="1" applyAlignment="1">
      <alignment vertical="center"/>
    </xf>
    <xf numFmtId="0" fontId="11" fillId="0" borderId="139" xfId="2771" applyFont="1" applyBorder="1" applyAlignment="1">
      <alignment vertical="center" wrapText="1"/>
    </xf>
    <xf numFmtId="165" fontId="11" fillId="0" borderId="139" xfId="0" applyNumberFormat="1" applyFont="1" applyBorder="1" applyAlignment="1">
      <alignment vertical="center"/>
    </xf>
    <xf numFmtId="165" fontId="11" fillId="0" borderId="141" xfId="0" applyNumberFormat="1" applyFont="1" applyBorder="1" applyAlignment="1">
      <alignment vertical="center"/>
    </xf>
    <xf numFmtId="165" fontId="10" fillId="8" borderId="139" xfId="0" applyNumberFormat="1" applyFont="1" applyFill="1" applyBorder="1" applyAlignment="1">
      <alignment vertical="center"/>
    </xf>
    <xf numFmtId="0" fontId="10" fillId="0" borderId="0" xfId="24" applyFont="1" applyFill="1" applyAlignment="1">
      <alignment vertical="center"/>
    </xf>
    <xf numFmtId="0" fontId="11" fillId="0" borderId="0" xfId="24" applyFont="1" applyFill="1" applyAlignment="1">
      <alignment vertical="center"/>
    </xf>
    <xf numFmtId="0" fontId="10" fillId="7" borderId="27" xfId="24" applyFont="1" applyFill="1" applyBorder="1" applyAlignment="1">
      <alignment horizontal="center" vertical="center" wrapText="1"/>
    </xf>
    <xf numFmtId="0" fontId="10" fillId="7" borderId="27" xfId="24" applyFont="1" applyFill="1" applyBorder="1" applyAlignment="1">
      <alignment vertical="center"/>
    </xf>
    <xf numFmtId="1" fontId="18" fillId="0" borderId="27" xfId="25" applyNumberFormat="1" applyFont="1" applyFill="1" applyBorder="1" applyAlignment="1">
      <alignment horizontal="right" vertical="center"/>
    </xf>
    <xf numFmtId="0" fontId="30" fillId="7" borderId="59" xfId="24" applyFont="1" applyFill="1" applyBorder="1" applyAlignment="1">
      <alignment vertical="center"/>
    </xf>
    <xf numFmtId="0" fontId="30" fillId="7" borderId="59" xfId="24" applyFont="1" applyFill="1" applyBorder="1" applyAlignment="1">
      <alignment horizontal="center" vertical="center"/>
    </xf>
    <xf numFmtId="0" fontId="30" fillId="7" borderId="59" xfId="24" applyFont="1" applyFill="1" applyBorder="1" applyAlignment="1">
      <alignment horizontal="center" vertical="center" wrapText="1"/>
    </xf>
    <xf numFmtId="0" fontId="30" fillId="7" borderId="25" xfId="24" applyFont="1" applyFill="1" applyBorder="1" applyAlignment="1">
      <alignment vertical="center"/>
    </xf>
    <xf numFmtId="0" fontId="11" fillId="0" borderId="157" xfId="24" applyFont="1" applyFill="1" applyBorder="1" applyAlignment="1">
      <alignment vertical="center"/>
    </xf>
    <xf numFmtId="10" fontId="11" fillId="0" borderId="157" xfId="25" applyNumberFormat="1" applyFont="1" applyFill="1" applyBorder="1" applyAlignment="1">
      <alignment horizontal="center" vertical="center"/>
    </xf>
    <xf numFmtId="0" fontId="11" fillId="0" borderId="27" xfId="24" applyFont="1" applyFill="1" applyBorder="1" applyAlignment="1">
      <alignment horizontal="center" vertical="center"/>
    </xf>
    <xf numFmtId="0" fontId="10" fillId="0" borderId="0" xfId="14" applyFont="1"/>
    <xf numFmtId="195" fontId="10" fillId="8" borderId="150" xfId="14" applyNumberFormat="1" applyFont="1" applyFill="1" applyBorder="1" applyAlignment="1">
      <alignment horizontal="center" wrapText="1"/>
    </xf>
    <xf numFmtId="14" fontId="10" fillId="8" borderId="150" xfId="14" applyNumberFormat="1" applyFont="1" applyFill="1" applyBorder="1" applyAlignment="1">
      <alignment horizontal="center" vertical="center" wrapText="1"/>
    </xf>
    <xf numFmtId="0" fontId="11" fillId="0" borderId="131" xfId="14" applyFont="1" applyBorder="1" applyAlignment="1">
      <alignment horizontal="justify" vertical="top" wrapText="1"/>
    </xf>
    <xf numFmtId="165" fontId="11" fillId="0" borderId="131" xfId="14" applyNumberFormat="1" applyFont="1" applyBorder="1" applyAlignment="1">
      <alignment vertical="top" wrapText="1"/>
    </xf>
    <xf numFmtId="0" fontId="11" fillId="0" borderId="18" xfId="14" applyFont="1" applyBorder="1" applyAlignment="1">
      <alignment horizontal="justify" vertical="top" wrapText="1"/>
    </xf>
    <xf numFmtId="165" fontId="11" fillId="0" borderId="18" xfId="14" applyNumberFormat="1" applyFont="1" applyBorder="1" applyAlignment="1">
      <alignment vertical="top" wrapText="1"/>
    </xf>
    <xf numFmtId="0" fontId="10" fillId="0" borderId="0" xfId="14" applyFont="1" applyAlignment="1">
      <alignment horizontal="center" vertical="center" wrapText="1"/>
    </xf>
    <xf numFmtId="3" fontId="10" fillId="0" borderId="0" xfId="14" applyNumberFormat="1" applyFont="1" applyAlignment="1">
      <alignment vertical="center" wrapText="1"/>
    </xf>
    <xf numFmtId="0" fontId="120" fillId="0" borderId="0" xfId="0" applyFont="1" applyAlignment="1">
      <alignment horizontal="left" vertical="center" wrapText="1"/>
    </xf>
    <xf numFmtId="0" fontId="118" fillId="0" borderId="213" xfId="0" applyFont="1" applyBorder="1" applyAlignment="1">
      <alignment horizontal="justify" vertical="top" wrapText="1"/>
    </xf>
    <xf numFmtId="3" fontId="14" fillId="0" borderId="0" xfId="14" applyNumberFormat="1" applyFont="1"/>
    <xf numFmtId="0" fontId="14" fillId="0" borderId="0" xfId="14" applyFont="1"/>
    <xf numFmtId="3" fontId="11" fillId="0" borderId="0" xfId="14" applyNumberFormat="1" applyFont="1"/>
    <xf numFmtId="14" fontId="10" fillId="8" borderId="131" xfId="14" applyNumberFormat="1" applyFont="1" applyFill="1" applyBorder="1" applyAlignment="1">
      <alignment horizontal="center" vertical="center" wrapText="1"/>
    </xf>
    <xf numFmtId="0" fontId="11" fillId="0" borderId="157" xfId="14" applyFont="1" applyBorder="1" applyAlignment="1">
      <alignment horizontal="justify" vertical="top" wrapText="1"/>
    </xf>
    <xf numFmtId="165" fontId="11" fillId="0" borderId="157" xfId="14" applyNumberFormat="1" applyFont="1" applyBorder="1" applyAlignment="1">
      <alignment vertical="top" wrapText="1"/>
    </xf>
    <xf numFmtId="3" fontId="0" fillId="0" borderId="0" xfId="0" applyNumberFormat="1"/>
    <xf numFmtId="0" fontId="26" fillId="11" borderId="234" xfId="0" applyFont="1" applyFill="1" applyBorder="1" applyAlignment="1">
      <alignment horizontal="center" vertical="center" wrapText="1"/>
    </xf>
    <xf numFmtId="0" fontId="27" fillId="0" borderId="235" xfId="0" applyFont="1" applyBorder="1" applyAlignment="1">
      <alignment horizontal="left" vertical="center" wrapText="1"/>
    </xf>
    <xf numFmtId="3" fontId="27" fillId="0" borderId="236" xfId="0" applyNumberFormat="1" applyFont="1" applyBorder="1" applyAlignment="1">
      <alignment horizontal="right" vertical="center"/>
    </xf>
    <xf numFmtId="0" fontId="27" fillId="0" borderId="236" xfId="0" applyFont="1" applyBorder="1" applyAlignment="1">
      <alignment horizontal="right" vertical="center"/>
    </xf>
    <xf numFmtId="3" fontId="27" fillId="105" borderId="236" xfId="0" applyNumberFormat="1" applyFont="1" applyFill="1" applyBorder="1" applyAlignment="1">
      <alignment horizontal="right" vertical="center"/>
    </xf>
    <xf numFmtId="0" fontId="110" fillId="106" borderId="182" xfId="0" applyFont="1" applyFill="1" applyBorder="1" applyAlignment="1">
      <alignment horizontal="left" vertical="center" wrapText="1"/>
    </xf>
    <xf numFmtId="3" fontId="110" fillId="106" borderId="145" xfId="0" applyNumberFormat="1" applyFont="1" applyFill="1" applyBorder="1" applyAlignment="1">
      <alignment horizontal="right" vertical="center"/>
    </xf>
    <xf numFmtId="0" fontId="110" fillId="106" borderId="145" xfId="0" applyFont="1" applyFill="1" applyBorder="1" applyAlignment="1">
      <alignment horizontal="right" vertical="center"/>
    </xf>
    <xf numFmtId="0" fontId="27" fillId="0" borderId="182" xfId="0" applyFont="1" applyBorder="1" applyAlignment="1">
      <alignment horizontal="left" vertical="center" wrapText="1"/>
    </xf>
    <xf numFmtId="0" fontId="110" fillId="12" borderId="182" xfId="0" applyFont="1" applyFill="1" applyBorder="1" applyAlignment="1">
      <alignment horizontal="left" vertical="center"/>
    </xf>
    <xf numFmtId="3" fontId="110" fillId="12" borderId="145" xfId="0" applyNumberFormat="1" applyFont="1" applyFill="1" applyBorder="1" applyAlignment="1">
      <alignment horizontal="right" vertical="center"/>
    </xf>
    <xf numFmtId="0" fontId="30" fillId="14" borderId="0" xfId="0" applyFont="1" applyFill="1"/>
    <xf numFmtId="165" fontId="30" fillId="14" borderId="0" xfId="0" applyNumberFormat="1" applyFont="1" applyFill="1" applyAlignment="1">
      <alignment horizontal="right" vertical="center"/>
    </xf>
    <xf numFmtId="0" fontId="0" fillId="12" borderId="181" xfId="0" applyFill="1" applyBorder="1" applyAlignment="1">
      <alignment vertical="top" wrapText="1"/>
    </xf>
    <xf numFmtId="0" fontId="0" fillId="12" borderId="182" xfId="0" applyFill="1" applyBorder="1" applyAlignment="1">
      <alignment vertical="top" wrapText="1"/>
    </xf>
    <xf numFmtId="0" fontId="26" fillId="107" borderId="53" xfId="0" applyFont="1" applyFill="1" applyBorder="1" applyAlignment="1">
      <alignment horizontal="center" vertical="center" wrapText="1"/>
    </xf>
    <xf numFmtId="0" fontId="0" fillId="107" borderId="53" xfId="0" applyFill="1" applyBorder="1" applyAlignment="1">
      <alignment vertical="top" wrapText="1"/>
    </xf>
    <xf numFmtId="0" fontId="0" fillId="107" borderId="145" xfId="0" applyFill="1" applyBorder="1" applyAlignment="1">
      <alignment vertical="top" wrapText="1"/>
    </xf>
    <xf numFmtId="0" fontId="124" fillId="107" borderId="53" xfId="0" applyFont="1" applyFill="1" applyBorder="1" applyAlignment="1">
      <alignment horizontal="left" vertical="center" wrapText="1"/>
    </xf>
    <xf numFmtId="0" fontId="26" fillId="107" borderId="145" xfId="0" applyFont="1" applyFill="1" applyBorder="1" applyAlignment="1">
      <alignment horizontal="center" vertical="center" wrapText="1"/>
    </xf>
    <xf numFmtId="0" fontId="25" fillId="0" borderId="182" xfId="0" applyFont="1" applyBorder="1" applyAlignment="1">
      <alignment horizontal="left" vertical="center" wrapText="1"/>
    </xf>
    <xf numFmtId="3" fontId="27" fillId="0" borderId="145" xfId="0" applyNumberFormat="1" applyFont="1" applyBorder="1" applyAlignment="1">
      <alignment horizontal="right" vertical="center" wrapText="1"/>
    </xf>
    <xf numFmtId="0" fontId="27" fillId="0" borderId="145" xfId="0" applyFont="1" applyBorder="1" applyAlignment="1">
      <alignment horizontal="right" vertical="center" wrapText="1"/>
    </xf>
    <xf numFmtId="0" fontId="25" fillId="0" borderId="145" xfId="0" applyFont="1" applyBorder="1" applyAlignment="1">
      <alignment horizontal="right" vertical="center" wrapText="1"/>
    </xf>
    <xf numFmtId="0" fontId="26" fillId="106" borderId="182" xfId="0" applyFont="1" applyFill="1" applyBorder="1" applyAlignment="1">
      <alignment horizontal="left" vertical="center" wrapText="1"/>
    </xf>
    <xf numFmtId="3" fontId="26" fillId="106" borderId="145" xfId="0" applyNumberFormat="1" applyFont="1" applyFill="1" applyBorder="1" applyAlignment="1">
      <alignment horizontal="right" vertical="center" wrapText="1"/>
    </xf>
    <xf numFmtId="0" fontId="26" fillId="12" borderId="182" xfId="0" applyFont="1" applyFill="1" applyBorder="1" applyAlignment="1">
      <alignment horizontal="left" vertical="center" wrapText="1"/>
    </xf>
    <xf numFmtId="3" fontId="26" fillId="12" borderId="145" xfId="0" applyNumberFormat="1" applyFont="1" applyFill="1" applyBorder="1" applyAlignment="1">
      <alignment horizontal="right" vertical="center" wrapText="1"/>
    </xf>
    <xf numFmtId="165" fontId="18" fillId="0" borderId="139" xfId="0" applyNumberFormat="1" applyFont="1" applyBorder="1" applyAlignment="1">
      <alignment horizontal="right" vertical="center"/>
    </xf>
    <xf numFmtId="0" fontId="117" fillId="107" borderId="53" xfId="0" applyFont="1" applyFill="1" applyBorder="1" applyAlignment="1">
      <alignment horizontal="left" vertical="center" wrapText="1"/>
    </xf>
    <xf numFmtId="0" fontId="26" fillId="106" borderId="145" xfId="0" applyFont="1" applyFill="1" applyBorder="1" applyAlignment="1">
      <alignment horizontal="right" vertical="center" wrapText="1"/>
    </xf>
    <xf numFmtId="0" fontId="13" fillId="7" borderId="27" xfId="0" applyFont="1" applyFill="1" applyBorder="1" applyAlignment="1">
      <alignment horizontal="left" vertical="center" wrapText="1"/>
    </xf>
    <xf numFmtId="0" fontId="13" fillId="7" borderId="27" xfId="0" applyFont="1" applyFill="1" applyBorder="1" applyAlignment="1">
      <alignment horizontal="center" vertical="center" wrapText="1"/>
    </xf>
    <xf numFmtId="0" fontId="13" fillId="7" borderId="27" xfId="0" applyFont="1" applyFill="1" applyBorder="1" applyAlignment="1">
      <alignment horizontal="center" vertical="center"/>
    </xf>
    <xf numFmtId="0" fontId="125" fillId="0" borderId="0" xfId="0" applyFont="1" applyAlignment="1">
      <alignment vertical="center"/>
    </xf>
    <xf numFmtId="0" fontId="12" fillId="0" borderId="59" xfId="0" applyFont="1" applyBorder="1" applyAlignment="1">
      <alignment horizontal="left" vertical="center" indent="1"/>
    </xf>
    <xf numFmtId="3" fontId="12" fillId="0" borderId="59" xfId="0" applyNumberFormat="1" applyFont="1" applyBorder="1" applyAlignment="1">
      <alignment horizontal="right" vertical="center" wrapText="1"/>
    </xf>
    <xf numFmtId="0" fontId="12" fillId="0" borderId="59" xfId="0" applyFont="1" applyBorder="1" applyAlignment="1">
      <alignment horizontal="left" vertical="center" wrapText="1"/>
    </xf>
    <xf numFmtId="165" fontId="0" fillId="0" borderId="0" xfId="0" applyNumberFormat="1"/>
    <xf numFmtId="0" fontId="12" fillId="0" borderId="25" xfId="0" applyFont="1" applyBorder="1" applyAlignment="1">
      <alignment horizontal="left" vertical="center" indent="1"/>
    </xf>
    <xf numFmtId="3" fontId="12" fillId="0" borderId="25" xfId="0" applyNumberFormat="1" applyFont="1" applyBorder="1" applyAlignment="1">
      <alignment horizontal="right" vertical="center" wrapText="1"/>
    </xf>
    <xf numFmtId="0" fontId="12" fillId="0" borderId="63" xfId="0" applyFont="1" applyBorder="1" applyAlignment="1">
      <alignment horizontal="left" vertical="center" wrapText="1"/>
    </xf>
    <xf numFmtId="3" fontId="12" fillId="0" borderId="63" xfId="0" applyNumberFormat="1" applyFont="1" applyBorder="1" applyAlignment="1">
      <alignment horizontal="right" vertical="center" wrapText="1"/>
    </xf>
    <xf numFmtId="0" fontId="13" fillId="7" borderId="27" xfId="0" applyFont="1" applyFill="1" applyBorder="1" applyAlignment="1">
      <alignment vertical="center"/>
    </xf>
    <xf numFmtId="165" fontId="13" fillId="7" borderId="27" xfId="0" applyNumberFormat="1" applyFont="1" applyFill="1" applyBorder="1" applyAlignment="1">
      <alignment vertical="center"/>
    </xf>
    <xf numFmtId="165" fontId="12" fillId="0" borderId="59" xfId="0" applyNumberFormat="1" applyFont="1" applyBorder="1" applyAlignment="1">
      <alignment vertical="center"/>
    </xf>
    <xf numFmtId="165" fontId="12" fillId="0" borderId="25" xfId="0" applyNumberFormat="1" applyFont="1" applyBorder="1" applyAlignment="1">
      <alignment vertical="center"/>
    </xf>
    <xf numFmtId="0" fontId="12" fillId="0" borderId="63" xfId="0" applyFont="1" applyBorder="1" applyAlignment="1">
      <alignment horizontal="left" vertical="center" indent="1"/>
    </xf>
    <xf numFmtId="165" fontId="12" fillId="0" borderId="63" xfId="0" applyNumberFormat="1" applyFont="1" applyBorder="1" applyAlignment="1">
      <alignment vertical="center"/>
    </xf>
    <xf numFmtId="0" fontId="12" fillId="0" borderId="25" xfId="0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/>
    </xf>
    <xf numFmtId="165" fontId="12" fillId="0" borderId="27" xfId="0" applyNumberFormat="1" applyFont="1" applyBorder="1" applyAlignment="1">
      <alignment vertical="center"/>
    </xf>
    <xf numFmtId="167" fontId="13" fillId="7" borderId="27" xfId="0" applyNumberFormat="1" applyFont="1" applyFill="1" applyBorder="1" applyAlignment="1">
      <alignment vertical="center"/>
    </xf>
    <xf numFmtId="0" fontId="126" fillId="0" borderId="0" xfId="0" applyFont="1"/>
    <xf numFmtId="0" fontId="23" fillId="11" borderId="28" xfId="0" applyFont="1" applyFill="1" applyBorder="1" applyAlignment="1">
      <alignment horizontal="center" vertical="center" wrapText="1"/>
    </xf>
    <xf numFmtId="0" fontId="23" fillId="11" borderId="222" xfId="0" applyFont="1" applyFill="1" applyBorder="1" applyAlignment="1">
      <alignment horizontal="center" vertical="center" wrapText="1"/>
    </xf>
    <xf numFmtId="169" fontId="0" fillId="0" borderId="0" xfId="0" applyNumberFormat="1"/>
    <xf numFmtId="0" fontId="12" fillId="0" borderId="59" xfId="0" applyFont="1" applyBorder="1" applyAlignment="1">
      <alignment vertical="center"/>
    </xf>
    <xf numFmtId="199" fontId="0" fillId="0" borderId="0" xfId="0" applyNumberFormat="1"/>
    <xf numFmtId="0" fontId="3" fillId="5" borderId="159" xfId="2768" quotePrefix="1" applyAlignment="1">
      <alignment horizontal="left" vertical="center" indent="4"/>
    </xf>
    <xf numFmtId="0" fontId="3" fillId="5" borderId="159" xfId="2768" quotePrefix="1">
      <alignment horizontal="left" vertical="center" indent="1"/>
    </xf>
    <xf numFmtId="3" fontId="3" fillId="0" borderId="159" xfId="3515" applyNumberFormat="1">
      <alignment horizontal="right" vertical="center"/>
    </xf>
    <xf numFmtId="174" fontId="3" fillId="0" borderId="159" xfId="3515" applyNumberFormat="1">
      <alignment horizontal="right" vertical="center"/>
    </xf>
    <xf numFmtId="165" fontId="10" fillId="8" borderId="6" xfId="56" applyNumberFormat="1" applyFont="1" applyFill="1" applyBorder="1" applyAlignment="1">
      <alignment vertical="center"/>
    </xf>
    <xf numFmtId="10" fontId="10" fillId="8" borderId="6" xfId="0" applyNumberFormat="1" applyFont="1" applyFill="1" applyBorder="1" applyAlignment="1">
      <alignment horizontal="center" vertical="center"/>
    </xf>
    <xf numFmtId="10" fontId="10" fillId="8" borderId="139" xfId="0" applyNumberFormat="1" applyFont="1" applyFill="1" applyBorder="1" applyAlignment="1">
      <alignment horizontal="center" vertical="center"/>
    </xf>
    <xf numFmtId="0" fontId="10" fillId="17" borderId="42" xfId="35" applyFont="1" applyFill="1" applyBorder="1" applyAlignment="1">
      <alignment horizontal="center" vertical="top" wrapText="1"/>
    </xf>
    <xf numFmtId="165" fontId="11" fillId="14" borderId="27" xfId="2771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horizontal="center" vertical="center"/>
    </xf>
    <xf numFmtId="10" fontId="11" fillId="0" borderId="27" xfId="23" applyNumberFormat="1" applyFont="1" applyFill="1" applyBorder="1" applyAlignment="1">
      <alignment horizontal="center" vertical="center"/>
    </xf>
    <xf numFmtId="10" fontId="11" fillId="0" borderId="29" xfId="23" applyNumberFormat="1" applyFont="1" applyFill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14" fontId="10" fillId="7" borderId="59" xfId="24" applyNumberFormat="1" applyFont="1" applyFill="1" applyBorder="1" applyAlignment="1">
      <alignment horizontal="center" vertical="center"/>
    </xf>
    <xf numFmtId="174" fontId="18" fillId="0" borderId="0" xfId="24" applyNumberFormat="1" applyFont="1" applyFill="1" applyAlignment="1">
      <alignment vertical="center"/>
    </xf>
    <xf numFmtId="3" fontId="2" fillId="0" borderId="237" xfId="0" applyNumberFormat="1" applyFont="1" applyBorder="1" applyAlignment="1">
      <alignment horizontal="right" vertical="center" wrapText="1"/>
    </xf>
    <xf numFmtId="3" fontId="2" fillId="0" borderId="182" xfId="0" applyNumberFormat="1" applyFont="1" applyBorder="1" applyAlignment="1">
      <alignment horizontal="right" vertical="center" wrapText="1"/>
    </xf>
    <xf numFmtId="0" fontId="2" fillId="0" borderId="182" xfId="0" applyFont="1" applyBorder="1" applyAlignment="1">
      <alignment horizontal="right" vertical="center" wrapText="1"/>
    </xf>
    <xf numFmtId="3" fontId="127" fillId="12" borderId="182" xfId="0" applyNumberFormat="1" applyFont="1" applyFill="1" applyBorder="1" applyAlignment="1">
      <alignment horizontal="right" vertical="center" wrapText="1"/>
    </xf>
    <xf numFmtId="0" fontId="2" fillId="0" borderId="237" xfId="0" applyFont="1" applyBorder="1" applyAlignment="1">
      <alignment horizontal="right" vertical="center" wrapText="1"/>
    </xf>
    <xf numFmtId="165" fontId="11" fillId="14" borderId="18" xfId="0" applyNumberFormat="1" applyFont="1" applyFill="1" applyBorder="1" applyAlignment="1">
      <alignment horizontal="right" vertical="center" wrapText="1"/>
    </xf>
    <xf numFmtId="165" fontId="11" fillId="0" borderId="18" xfId="0" applyNumberFormat="1" applyFont="1" applyBorder="1" applyAlignment="1">
      <alignment horizontal="right" vertical="center" wrapText="1"/>
    </xf>
    <xf numFmtId="165" fontId="11" fillId="0" borderId="139" xfId="56" applyNumberFormat="1" applyFont="1" applyBorder="1" applyAlignment="1">
      <alignment horizontal="right" vertical="center"/>
    </xf>
    <xf numFmtId="10" fontId="11" fillId="0" borderId="139" xfId="0" applyNumberFormat="1" applyFont="1" applyBorder="1" applyAlignment="1">
      <alignment horizontal="center" vertical="center"/>
    </xf>
    <xf numFmtId="0" fontId="101" fillId="0" borderId="59" xfId="0" applyFont="1" applyBorder="1" applyAlignment="1">
      <alignment horizontal="center" vertical="center"/>
    </xf>
    <xf numFmtId="0" fontId="101" fillId="0" borderId="59" xfId="0" applyFont="1" applyBorder="1" applyAlignment="1">
      <alignment horizontal="left" vertical="center"/>
    </xf>
    <xf numFmtId="10" fontId="101" fillId="0" borderId="59" xfId="23" applyNumberFormat="1" applyFont="1" applyFill="1" applyBorder="1" applyAlignment="1">
      <alignment horizontal="center" vertical="center"/>
    </xf>
    <xf numFmtId="0" fontId="101" fillId="0" borderId="63" xfId="0" applyFont="1" applyBorder="1" applyAlignment="1">
      <alignment horizontal="center" vertical="center"/>
    </xf>
    <xf numFmtId="0" fontId="101" fillId="0" borderId="63" xfId="0" applyFont="1" applyBorder="1" applyAlignment="1">
      <alignment horizontal="left" vertical="center"/>
    </xf>
    <xf numFmtId="10" fontId="101" fillId="0" borderId="63" xfId="23" applyNumberFormat="1" applyFont="1" applyFill="1" applyBorder="1" applyAlignment="1">
      <alignment horizontal="center" vertical="center"/>
    </xf>
    <xf numFmtId="0" fontId="101" fillId="0" borderId="25" xfId="0" applyFont="1" applyBorder="1" applyAlignment="1">
      <alignment horizontal="center" vertical="center"/>
    </xf>
    <xf numFmtId="0" fontId="101" fillId="0" borderId="25" xfId="0" applyFont="1" applyBorder="1" applyAlignment="1">
      <alignment horizontal="left" vertical="center"/>
    </xf>
    <xf numFmtId="10" fontId="101" fillId="0" borderId="25" xfId="23" applyNumberFormat="1" applyFont="1" applyFill="1" applyBorder="1" applyAlignment="1">
      <alignment horizontal="center" vertical="center"/>
    </xf>
    <xf numFmtId="0" fontId="28" fillId="0" borderId="59" xfId="0" applyFont="1" applyBorder="1" applyAlignment="1">
      <alignment horizontal="center" vertical="center"/>
    </xf>
    <xf numFmtId="0" fontId="28" fillId="0" borderId="59" xfId="0" applyFont="1" applyBorder="1" applyAlignment="1">
      <alignment horizontal="left" vertical="center"/>
    </xf>
    <xf numFmtId="10" fontId="28" fillId="0" borderId="63" xfId="23" applyNumberFormat="1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28" fillId="0" borderId="63" xfId="0" applyFont="1" applyBorder="1" applyAlignment="1">
      <alignment horizontal="left" vertical="center"/>
    </xf>
    <xf numFmtId="10" fontId="101" fillId="0" borderId="63" xfId="23" applyNumberFormat="1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5" xfId="0" applyFont="1" applyBorder="1" applyAlignment="1">
      <alignment horizontal="left" vertical="center"/>
    </xf>
    <xf numFmtId="10" fontId="28" fillId="0" borderId="25" xfId="23" applyNumberFormat="1" applyFont="1" applyBorder="1" applyAlignment="1">
      <alignment horizontal="center" vertical="center"/>
    </xf>
    <xf numFmtId="10" fontId="29" fillId="7" borderId="27" xfId="1" applyNumberFormat="1" applyFont="1" applyFill="1" applyBorder="1" applyAlignment="1">
      <alignment horizontal="center" vertical="center"/>
    </xf>
    <xf numFmtId="10" fontId="28" fillId="0" borderId="63" xfId="1" applyNumberFormat="1" applyFont="1" applyBorder="1" applyAlignment="1">
      <alignment horizontal="center" vertical="center"/>
    </xf>
    <xf numFmtId="10" fontId="28" fillId="0" borderId="63" xfId="1" applyNumberFormat="1" applyFont="1" applyFill="1" applyBorder="1" applyAlignment="1">
      <alignment horizontal="center" vertical="center"/>
    </xf>
    <xf numFmtId="10" fontId="28" fillId="0" borderId="25" xfId="1" applyNumberFormat="1" applyFont="1" applyBorder="1" applyAlignment="1">
      <alignment horizontal="center" vertical="center"/>
    </xf>
    <xf numFmtId="0" fontId="11" fillId="0" borderId="6" xfId="2771" applyFont="1" applyBorder="1" applyAlignment="1">
      <alignment vertical="center" wrapText="1"/>
    </xf>
    <xf numFmtId="3" fontId="0" fillId="0" borderId="27" xfId="0" applyNumberFormat="1" applyBorder="1"/>
    <xf numFmtId="3" fontId="119" fillId="0" borderId="0" xfId="0" applyNumberFormat="1" applyFont="1"/>
    <xf numFmtId="0" fontId="128" fillId="7" borderId="49" xfId="0" applyFont="1" applyFill="1" applyBorder="1" applyAlignment="1">
      <alignment horizontal="left"/>
    </xf>
    <xf numFmtId="14" fontId="111" fillId="9" borderId="53" xfId="0" applyNumberFormat="1" applyFont="1" applyFill="1" applyBorder="1" applyAlignment="1">
      <alignment horizontal="center" vertical="center" wrapText="1"/>
    </xf>
    <xf numFmtId="0" fontId="111" fillId="9" borderId="145" xfId="0" applyFont="1" applyFill="1" applyBorder="1" applyAlignment="1">
      <alignment horizontal="center" vertical="center" wrapText="1"/>
    </xf>
    <xf numFmtId="0" fontId="25" fillId="0" borderId="182" xfId="0" applyFont="1" applyBorder="1" applyAlignment="1">
      <alignment horizontal="justify" vertical="center" wrapText="1"/>
    </xf>
    <xf numFmtId="0" fontId="26" fillId="0" borderId="182" xfId="0" applyFont="1" applyBorder="1" applyAlignment="1">
      <alignment horizontal="justify" vertical="center" wrapText="1"/>
    </xf>
    <xf numFmtId="3" fontId="26" fillId="0" borderId="145" xfId="0" applyNumberFormat="1" applyFont="1" applyBorder="1" applyAlignment="1">
      <alignment horizontal="right" vertical="center" wrapText="1"/>
    </xf>
    <xf numFmtId="3" fontId="25" fillId="0" borderId="238" xfId="0" applyNumberFormat="1" applyFont="1" applyBorder="1" applyAlignment="1">
      <alignment horizontal="right" vertical="center"/>
    </xf>
    <xf numFmtId="0" fontId="25" fillId="0" borderId="238" xfId="0" applyFont="1" applyBorder="1" applyAlignment="1">
      <alignment horizontal="right" vertical="center"/>
    </xf>
    <xf numFmtId="0" fontId="111" fillId="9" borderId="182" xfId="0" applyFont="1" applyFill="1" applyBorder="1" applyAlignment="1">
      <alignment horizontal="justify" vertical="center" wrapText="1"/>
    </xf>
    <xf numFmtId="3" fontId="111" fillId="9" borderId="145" xfId="0" applyNumberFormat="1" applyFont="1" applyFill="1" applyBorder="1" applyAlignment="1">
      <alignment horizontal="right" vertical="center" wrapText="1"/>
    </xf>
    <xf numFmtId="2" fontId="28" fillId="0" borderId="27" xfId="0" applyNumberFormat="1" applyFont="1" applyBorder="1" applyAlignment="1">
      <alignment horizontal="center" vertical="center"/>
    </xf>
    <xf numFmtId="0" fontId="28" fillId="14" borderId="27" xfId="0" applyFont="1" applyFill="1" applyBorder="1" applyAlignment="1">
      <alignment horizontal="left" vertical="center"/>
    </xf>
    <xf numFmtId="2" fontId="28" fillId="14" borderId="27" xfId="0" applyNumberFormat="1" applyFont="1" applyFill="1" applyBorder="1" applyAlignment="1">
      <alignment horizontal="center" vertical="center"/>
    </xf>
    <xf numFmtId="0" fontId="28" fillId="0" borderId="27" xfId="0" applyFont="1" applyBorder="1" applyAlignment="1">
      <alignment horizontal="left"/>
    </xf>
    <xf numFmtId="0" fontId="26" fillId="11" borderId="209" xfId="0" applyFont="1" applyFill="1" applyBorder="1" applyAlignment="1">
      <alignment horizontal="left" vertical="center" wrapText="1"/>
    </xf>
    <xf numFmtId="0" fontId="26" fillId="11" borderId="182" xfId="0" applyFont="1" applyFill="1" applyBorder="1" applyAlignment="1">
      <alignment horizontal="left" vertical="center" wrapText="1"/>
    </xf>
    <xf numFmtId="0" fontId="30" fillId="7" borderId="139" xfId="29" applyFont="1" applyFill="1" applyBorder="1" applyAlignment="1">
      <alignment horizontal="left" vertical="center"/>
    </xf>
    <xf numFmtId="165" fontId="10" fillId="8" borderId="139" xfId="9" applyNumberFormat="1" applyFont="1" applyFill="1" applyBorder="1" applyAlignment="1">
      <alignment horizontal="left" vertical="center"/>
    </xf>
    <xf numFmtId="165" fontId="30" fillId="8" borderId="87" xfId="9" applyNumberFormat="1" applyFont="1" applyFill="1" applyBorder="1" applyAlignment="1">
      <alignment horizontal="center" vertical="center"/>
    </xf>
    <xf numFmtId="165" fontId="30" fillId="8" borderId="6" xfId="9" applyNumberFormat="1" applyFont="1" applyFill="1" applyBorder="1" applyAlignment="1">
      <alignment horizontal="center" vertical="center"/>
    </xf>
    <xf numFmtId="164" fontId="30" fillId="99" borderId="116" xfId="9" applyNumberFormat="1" applyFont="1" applyFill="1" applyBorder="1" applyAlignment="1">
      <alignment horizontal="center" vertical="center"/>
    </xf>
    <xf numFmtId="164" fontId="30" fillId="99" borderId="118" xfId="9" applyNumberFormat="1" applyFont="1" applyFill="1" applyBorder="1" applyAlignment="1">
      <alignment horizontal="center" vertical="center"/>
    </xf>
    <xf numFmtId="194" fontId="30" fillId="99" borderId="117" xfId="1" applyNumberFormat="1" applyFont="1" applyFill="1" applyBorder="1" applyAlignment="1">
      <alignment horizontal="center" vertical="center"/>
    </xf>
    <xf numFmtId="194" fontId="30" fillId="99" borderId="119" xfId="1" applyNumberFormat="1" applyFont="1" applyFill="1" applyBorder="1" applyAlignment="1">
      <alignment horizontal="center" vertical="center"/>
    </xf>
    <xf numFmtId="165" fontId="10" fillId="8" borderId="2" xfId="9" applyNumberFormat="1" applyFont="1" applyFill="1" applyBorder="1" applyAlignment="1">
      <alignment horizontal="left" vertical="center"/>
    </xf>
    <xf numFmtId="165" fontId="10" fillId="8" borderId="5" xfId="9" applyNumberFormat="1" applyFont="1" applyFill="1" applyBorder="1" applyAlignment="1">
      <alignment horizontal="left" vertical="center"/>
    </xf>
    <xf numFmtId="165" fontId="30" fillId="99" borderId="126" xfId="9" applyNumberFormat="1" applyFont="1" applyFill="1" applyBorder="1" applyAlignment="1">
      <alignment horizontal="center" vertical="center"/>
    </xf>
    <xf numFmtId="165" fontId="30" fillId="99" borderId="127" xfId="9" applyNumberFormat="1" applyFont="1" applyFill="1" applyBorder="1" applyAlignment="1">
      <alignment horizontal="center" vertical="center"/>
    </xf>
    <xf numFmtId="194" fontId="30" fillId="99" borderId="117" xfId="9" applyNumberFormat="1" applyFont="1" applyFill="1" applyBorder="1" applyAlignment="1">
      <alignment horizontal="center" vertical="center"/>
    </xf>
    <xf numFmtId="194" fontId="30" fillId="99" borderId="119" xfId="9" applyNumberFormat="1" applyFont="1" applyFill="1" applyBorder="1" applyAlignment="1">
      <alignment horizontal="center" vertical="center"/>
    </xf>
    <xf numFmtId="165" fontId="30" fillId="8" borderId="140" xfId="9" applyNumberFormat="1" applyFont="1" applyFill="1" applyBorder="1" applyAlignment="1">
      <alignment horizontal="center" vertical="center"/>
    </xf>
    <xf numFmtId="0" fontId="30" fillId="100" borderId="169" xfId="14" applyFont="1" applyFill="1" applyBorder="1" applyAlignment="1">
      <alignment horizontal="left" vertical="center"/>
    </xf>
    <xf numFmtId="0" fontId="30" fillId="100" borderId="170" xfId="14" applyFont="1" applyFill="1" applyBorder="1" applyAlignment="1">
      <alignment horizontal="left" vertical="center"/>
    </xf>
    <xf numFmtId="0" fontId="30" fillId="7" borderId="83" xfId="14" applyFont="1" applyFill="1" applyBorder="1" applyAlignment="1">
      <alignment horizontal="center" vertical="center"/>
    </xf>
    <xf numFmtId="164" fontId="30" fillId="99" borderId="126" xfId="14" applyNumberFormat="1" applyFont="1" applyFill="1" applyBorder="1" applyAlignment="1">
      <alignment horizontal="center" vertical="center"/>
    </xf>
    <xf numFmtId="164" fontId="30" fillId="99" borderId="127" xfId="14" applyNumberFormat="1" applyFont="1" applyFill="1" applyBorder="1" applyAlignment="1">
      <alignment horizontal="center" vertical="center"/>
    </xf>
    <xf numFmtId="194" fontId="30" fillId="99" borderId="117" xfId="14" applyNumberFormat="1" applyFont="1" applyFill="1" applyBorder="1" applyAlignment="1">
      <alignment horizontal="center" vertical="center"/>
    </xf>
    <xf numFmtId="194" fontId="30" fillId="99" borderId="119" xfId="14" applyNumberFormat="1" applyFont="1" applyFill="1" applyBorder="1" applyAlignment="1">
      <alignment horizontal="center" vertical="center"/>
    </xf>
    <xf numFmtId="165" fontId="30" fillId="8" borderId="140" xfId="17" applyNumberFormat="1" applyFont="1" applyFill="1" applyBorder="1" applyAlignment="1">
      <alignment horizontal="center" vertical="center" wrapText="1"/>
    </xf>
    <xf numFmtId="165" fontId="30" fillId="8" borderId="38" xfId="17" applyNumberFormat="1" applyFont="1" applyFill="1" applyBorder="1" applyAlignment="1">
      <alignment horizontal="center" vertical="center" wrapText="1"/>
    </xf>
    <xf numFmtId="165" fontId="30" fillId="8" borderId="141" xfId="17" applyNumberFormat="1" applyFont="1" applyFill="1" applyBorder="1" applyAlignment="1">
      <alignment horizontal="center" vertical="center" wrapText="1"/>
    </xf>
    <xf numFmtId="165" fontId="30" fillId="8" borderId="134" xfId="17" applyNumberFormat="1" applyFont="1" applyFill="1" applyBorder="1" applyAlignment="1">
      <alignment horizontal="center" vertical="center" wrapText="1"/>
    </xf>
    <xf numFmtId="165" fontId="30" fillId="8" borderId="142" xfId="17" applyNumberFormat="1" applyFont="1" applyFill="1" applyBorder="1" applyAlignment="1">
      <alignment horizontal="center" vertical="center" wrapText="1"/>
    </xf>
    <xf numFmtId="165" fontId="30" fillId="8" borderId="87" xfId="17" applyNumberFormat="1" applyFont="1" applyFill="1" applyBorder="1" applyAlignment="1">
      <alignment horizontal="center" vertical="center" wrapText="1"/>
    </xf>
    <xf numFmtId="165" fontId="30" fillId="8" borderId="6" xfId="17" applyNumberFormat="1" applyFont="1" applyFill="1" applyBorder="1" applyAlignment="1">
      <alignment horizontal="center" vertical="center" wrapText="1"/>
    </xf>
    <xf numFmtId="165" fontId="71" fillId="0" borderId="0" xfId="0" applyNumberFormat="1" applyFont="1" applyAlignment="1">
      <alignment horizontal="justify" vertical="top" wrapText="1"/>
    </xf>
    <xf numFmtId="17" fontId="30" fillId="100" borderId="177" xfId="40" applyNumberFormat="1" applyFont="1" applyFill="1" applyBorder="1" applyAlignment="1">
      <alignment horizontal="center" vertical="center" wrapText="1"/>
    </xf>
    <xf numFmtId="17" fontId="30" fillId="100" borderId="179" xfId="40" applyNumberFormat="1" applyFont="1" applyFill="1" applyBorder="1" applyAlignment="1">
      <alignment horizontal="center" vertical="center" wrapText="1"/>
    </xf>
    <xf numFmtId="0" fontId="30" fillId="100" borderId="175" xfId="40" applyFont="1" applyFill="1" applyBorder="1" applyAlignment="1">
      <alignment horizontal="center" vertical="center" wrapText="1"/>
    </xf>
    <xf numFmtId="0" fontId="30" fillId="100" borderId="176" xfId="40" applyFont="1" applyFill="1" applyBorder="1" applyAlignment="1">
      <alignment horizontal="center" vertical="center" wrapText="1"/>
    </xf>
    <xf numFmtId="17" fontId="30" fillId="100" borderId="178" xfId="40" applyNumberFormat="1" applyFont="1" applyFill="1" applyBorder="1" applyAlignment="1">
      <alignment horizontal="center" vertical="center" wrapText="1"/>
    </xf>
    <xf numFmtId="14" fontId="26" fillId="7" borderId="59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113" fillId="7" borderId="28" xfId="0" applyFont="1" applyFill="1" applyBorder="1" applyAlignment="1">
      <alignment horizontal="left"/>
    </xf>
    <xf numFmtId="0" fontId="113" fillId="7" borderId="48" xfId="0" applyFont="1" applyFill="1" applyBorder="1" applyAlignment="1">
      <alignment horizontal="left"/>
    </xf>
    <xf numFmtId="0" fontId="113" fillId="7" borderId="49" xfId="0" applyFont="1" applyFill="1" applyBorder="1" applyAlignment="1">
      <alignment horizontal="left"/>
    </xf>
    <xf numFmtId="0" fontId="23" fillId="11" borderId="180" xfId="0" applyFont="1" applyFill="1" applyBorder="1" applyAlignment="1">
      <alignment horizontal="center" vertical="center" wrapText="1"/>
    </xf>
    <xf numFmtId="0" fontId="23" fillId="11" borderId="181" xfId="0" applyFont="1" applyFill="1" applyBorder="1" applyAlignment="1">
      <alignment horizontal="center" vertical="center" wrapText="1"/>
    </xf>
    <xf numFmtId="0" fontId="23" fillId="11" borderId="182" xfId="0" applyFont="1" applyFill="1" applyBorder="1" applyAlignment="1">
      <alignment horizontal="center" vertical="center" wrapText="1"/>
    </xf>
    <xf numFmtId="0" fontId="10" fillId="7" borderId="59" xfId="0" applyFont="1" applyFill="1" applyBorder="1" applyAlignment="1">
      <alignment horizontal="center" vertical="center" wrapText="1"/>
    </xf>
    <xf numFmtId="0" fontId="10" fillId="7" borderId="63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 wrapText="1"/>
    </xf>
    <xf numFmtId="0" fontId="131" fillId="11" borderId="180" xfId="0" applyFont="1" applyFill="1" applyBorder="1" applyAlignment="1">
      <alignment horizontal="center" vertical="center" wrapText="1"/>
    </xf>
    <xf numFmtId="0" fontId="131" fillId="11" borderId="18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9" fillId="7" borderId="27" xfId="0" applyFont="1" applyFill="1" applyBorder="1" applyAlignment="1">
      <alignment horizontal="center" vertical="center"/>
    </xf>
    <xf numFmtId="0" fontId="128" fillId="7" borderId="28" xfId="0" applyFont="1" applyFill="1" applyBorder="1" applyAlignment="1">
      <alignment horizontal="left"/>
    </xf>
    <xf numFmtId="0" fontId="128" fillId="7" borderId="48" xfId="0" applyFont="1" applyFill="1" applyBorder="1" applyAlignment="1">
      <alignment horizontal="left"/>
    </xf>
    <xf numFmtId="0" fontId="113" fillId="7" borderId="202" xfId="0" applyFont="1" applyFill="1" applyBorder="1" applyAlignment="1">
      <alignment horizontal="left"/>
    </xf>
    <xf numFmtId="0" fontId="113" fillId="7" borderId="203" xfId="0" applyFont="1" applyFill="1" applyBorder="1" applyAlignment="1">
      <alignment horizontal="left"/>
    </xf>
    <xf numFmtId="0" fontId="113" fillId="7" borderId="204" xfId="0" applyFont="1" applyFill="1" applyBorder="1" applyAlignment="1">
      <alignment horizontal="left"/>
    </xf>
    <xf numFmtId="0" fontId="102" fillId="101" borderId="0" xfId="0" applyFont="1" applyFill="1" applyAlignment="1">
      <alignment horizontal="center" vertical="center"/>
    </xf>
    <xf numFmtId="0" fontId="10" fillId="7" borderId="244" xfId="0" applyFont="1" applyFill="1" applyBorder="1" applyAlignment="1">
      <alignment horizontal="center" vertical="center"/>
    </xf>
    <xf numFmtId="0" fontId="10" fillId="7" borderId="48" xfId="0" applyFont="1" applyFill="1" applyBorder="1" applyAlignment="1">
      <alignment horizontal="center" vertical="center"/>
    </xf>
    <xf numFmtId="0" fontId="10" fillId="7" borderId="49" xfId="0" applyFont="1" applyFill="1" applyBorder="1" applyAlignment="1">
      <alignment horizontal="center" vertical="center"/>
    </xf>
    <xf numFmtId="0" fontId="114" fillId="7" borderId="28" xfId="0" applyFont="1" applyFill="1" applyBorder="1" applyAlignment="1">
      <alignment horizontal="left"/>
    </xf>
    <xf numFmtId="0" fontId="114" fillId="7" borderId="48" xfId="0" applyFont="1" applyFill="1" applyBorder="1" applyAlignment="1">
      <alignment horizontal="left"/>
    </xf>
    <xf numFmtId="0" fontId="30" fillId="7" borderId="67" xfId="24" applyFont="1" applyFill="1" applyBorder="1" applyAlignment="1">
      <alignment horizontal="left" vertical="center" wrapText="1"/>
    </xf>
    <xf numFmtId="0" fontId="30" fillId="7" borderId="189" xfId="24" applyFont="1" applyFill="1" applyBorder="1" applyAlignment="1">
      <alignment horizontal="left" vertical="center" wrapText="1"/>
    </xf>
    <xf numFmtId="0" fontId="30" fillId="9" borderId="22" xfId="35" applyFont="1" applyFill="1" applyBorder="1" applyAlignment="1">
      <alignment horizontal="left" vertical="center" wrapText="1"/>
    </xf>
    <xf numFmtId="0" fontId="30" fillId="9" borderId="24" xfId="35" applyFont="1" applyFill="1" applyBorder="1" applyAlignment="1">
      <alignment horizontal="left" vertical="center" wrapText="1"/>
    </xf>
    <xf numFmtId="0" fontId="10" fillId="17" borderId="67" xfId="35" applyFont="1" applyFill="1" applyBorder="1" applyAlignment="1">
      <alignment horizontal="left" vertical="center" wrapText="1"/>
    </xf>
    <xf numFmtId="0" fontId="10" fillId="17" borderId="68" xfId="35" applyFont="1" applyFill="1" applyBorder="1" applyAlignment="1">
      <alignment horizontal="left" vertical="center" wrapText="1"/>
    </xf>
    <xf numFmtId="14" fontId="13" fillId="9" borderId="27" xfId="36" applyNumberFormat="1" applyFont="1" applyFill="1" applyBorder="1" applyAlignment="1">
      <alignment horizontal="center"/>
    </xf>
    <xf numFmtId="0" fontId="30" fillId="9" borderId="67" xfId="24" applyFont="1" applyFill="1" applyBorder="1" applyAlignment="1">
      <alignment horizontal="left" vertical="center" wrapText="1"/>
    </xf>
    <xf numFmtId="0" fontId="30" fillId="9" borderId="68" xfId="24" applyFont="1" applyFill="1" applyBorder="1" applyAlignment="1">
      <alignment horizontal="left" vertical="center" wrapText="1"/>
    </xf>
    <xf numFmtId="170" fontId="30" fillId="9" borderId="39" xfId="24" applyNumberFormat="1" applyFont="1" applyFill="1" applyBorder="1" applyAlignment="1">
      <alignment horizontal="left" vertical="center" wrapText="1"/>
    </xf>
    <xf numFmtId="170" fontId="30" fillId="9" borderId="42" xfId="24" applyNumberFormat="1" applyFont="1" applyFill="1" applyBorder="1" applyAlignment="1">
      <alignment horizontal="left" vertical="center" wrapText="1"/>
    </xf>
    <xf numFmtId="3" fontId="30" fillId="9" borderId="67" xfId="24" applyNumberFormat="1" applyFont="1" applyFill="1" applyBorder="1" applyAlignment="1">
      <alignment horizontal="left" vertical="center" wrapText="1"/>
    </xf>
    <xf numFmtId="3" fontId="30" fillId="9" borderId="68" xfId="24" applyNumberFormat="1" applyFont="1" applyFill="1" applyBorder="1" applyAlignment="1">
      <alignment horizontal="left" vertical="center" wrapText="1"/>
    </xf>
    <xf numFmtId="0" fontId="111" fillId="9" borderId="209" xfId="0" applyFont="1" applyFill="1" applyBorder="1" applyAlignment="1">
      <alignment vertical="center" wrapText="1"/>
    </xf>
    <xf numFmtId="0" fontId="111" fillId="9" borderId="181" xfId="0" applyFont="1" applyFill="1" applyBorder="1" applyAlignment="1">
      <alignment vertical="center" wrapText="1"/>
    </xf>
    <xf numFmtId="0" fontId="111" fillId="9" borderId="182" xfId="0" applyFont="1" applyFill="1" applyBorder="1" applyAlignment="1">
      <alignment vertical="center" wrapText="1"/>
    </xf>
    <xf numFmtId="14" fontId="111" fillId="9" borderId="209" xfId="0" applyNumberFormat="1" applyFont="1" applyFill="1" applyBorder="1" applyAlignment="1">
      <alignment horizontal="center" vertical="center" wrapText="1"/>
    </xf>
    <xf numFmtId="14" fontId="111" fillId="9" borderId="181" xfId="0" applyNumberFormat="1" applyFont="1" applyFill="1" applyBorder="1" applyAlignment="1">
      <alignment horizontal="center" vertical="center" wrapText="1"/>
    </xf>
    <xf numFmtId="0" fontId="30" fillId="9" borderId="189" xfId="24" applyFont="1" applyFill="1" applyBorder="1" applyAlignment="1">
      <alignment horizontal="left" vertical="center" wrapText="1"/>
    </xf>
    <xf numFmtId="0" fontId="30" fillId="9" borderId="67" xfId="29" applyFont="1" applyFill="1" applyBorder="1" applyAlignment="1">
      <alignment horizontal="left" vertical="center" wrapText="1"/>
    </xf>
    <xf numFmtId="0" fontId="30" fillId="9" borderId="189" xfId="29" applyFont="1" applyFill="1" applyBorder="1" applyAlignment="1">
      <alignment horizontal="left" vertical="center" wrapText="1"/>
    </xf>
    <xf numFmtId="0" fontId="10" fillId="7" borderId="22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horizontal="center" vertical="center"/>
    </xf>
    <xf numFmtId="165" fontId="30" fillId="7" borderId="59" xfId="2771" applyNumberFormat="1" applyFont="1" applyFill="1" applyBorder="1" applyAlignment="1">
      <alignment horizontal="left" vertical="center" wrapText="1"/>
    </xf>
    <xf numFmtId="165" fontId="30" fillId="7" borderId="25" xfId="2771" applyNumberFormat="1" applyFont="1" applyFill="1" applyBorder="1" applyAlignment="1">
      <alignment horizontal="left" vertical="center" wrapText="1"/>
    </xf>
    <xf numFmtId="165" fontId="30" fillId="7" borderId="59" xfId="2771" applyNumberFormat="1" applyFont="1" applyFill="1" applyBorder="1" applyAlignment="1">
      <alignment horizontal="center" vertical="center" wrapText="1"/>
    </xf>
    <xf numFmtId="165" fontId="30" fillId="7" borderId="25" xfId="2771" applyNumberFormat="1" applyFont="1" applyFill="1" applyBorder="1" applyAlignment="1">
      <alignment horizontal="center" vertical="center" wrapText="1"/>
    </xf>
    <xf numFmtId="165" fontId="30" fillId="7" borderId="27" xfId="2771" applyNumberFormat="1" applyFont="1" applyFill="1" applyBorder="1" applyAlignment="1">
      <alignment horizontal="center" vertical="center" wrapText="1"/>
    </xf>
    <xf numFmtId="0" fontId="30" fillId="14" borderId="22" xfId="0" applyFont="1" applyFill="1" applyBorder="1" applyAlignment="1">
      <alignment horizontal="center" vertical="center"/>
    </xf>
    <xf numFmtId="0" fontId="30" fillId="14" borderId="45" xfId="0" applyFont="1" applyFill="1" applyBorder="1" applyAlignment="1">
      <alignment horizontal="center" vertical="center"/>
    </xf>
    <xf numFmtId="0" fontId="30" fillId="14" borderId="46" xfId="0" applyFont="1" applyFill="1" applyBorder="1" applyAlignment="1">
      <alignment horizontal="center" vertical="center"/>
    </xf>
    <xf numFmtId="0" fontId="26" fillId="12" borderId="209" xfId="0" applyFont="1" applyFill="1" applyBorder="1" applyAlignment="1">
      <alignment horizontal="left" vertical="center" wrapText="1"/>
    </xf>
    <xf numFmtId="0" fontId="26" fillId="12" borderId="181" xfId="0" applyFont="1" applyFill="1" applyBorder="1" applyAlignment="1">
      <alignment horizontal="left" vertical="center" wrapText="1"/>
    </xf>
    <xf numFmtId="0" fontId="26" fillId="12" borderId="233" xfId="0" applyFont="1" applyFill="1" applyBorder="1" applyAlignment="1">
      <alignment horizontal="left" vertical="center" wrapText="1"/>
    </xf>
    <xf numFmtId="0" fontId="26" fillId="11" borderId="209" xfId="0" applyFont="1" applyFill="1" applyBorder="1" applyAlignment="1">
      <alignment horizontal="center" vertical="center" wrapText="1"/>
    </xf>
    <xf numFmtId="0" fontId="26" fillId="11" borderId="181" xfId="0" applyFont="1" applyFill="1" applyBorder="1" applyAlignment="1">
      <alignment horizontal="center" vertical="center" wrapText="1"/>
    </xf>
    <xf numFmtId="0" fontId="123" fillId="7" borderId="202" xfId="0" applyFont="1" applyFill="1" applyBorder="1" applyAlignment="1">
      <alignment horizontal="left" vertical="center"/>
    </xf>
    <xf numFmtId="0" fontId="123" fillId="7" borderId="203" xfId="0" applyFont="1" applyFill="1" applyBorder="1" applyAlignment="1">
      <alignment horizontal="left" vertical="center"/>
    </xf>
    <xf numFmtId="0" fontId="123" fillId="7" borderId="204" xfId="0" applyFont="1" applyFill="1" applyBorder="1" applyAlignment="1">
      <alignment horizontal="left" vertical="center"/>
    </xf>
    <xf numFmtId="0" fontId="114" fillId="7" borderId="28" xfId="0" applyFont="1" applyFill="1" applyBorder="1" applyAlignment="1">
      <alignment horizontal="left" vertical="center"/>
    </xf>
    <xf numFmtId="0" fontId="114" fillId="7" borderId="48" xfId="0" applyFont="1" applyFill="1" applyBorder="1" applyAlignment="1">
      <alignment horizontal="left" vertical="center"/>
    </xf>
    <xf numFmtId="0" fontId="114" fillId="7" borderId="49" xfId="0" applyFont="1" applyFill="1" applyBorder="1" applyAlignment="1">
      <alignment horizontal="left" vertical="center"/>
    </xf>
    <xf numFmtId="0" fontId="131" fillId="11" borderId="182" xfId="0" applyFont="1" applyFill="1" applyBorder="1" applyAlignment="1">
      <alignment horizontal="center" vertical="center" wrapText="1"/>
    </xf>
    <xf numFmtId="0" fontId="10" fillId="7" borderId="27" xfId="0" applyFont="1" applyFill="1" applyBorder="1" applyAlignment="1">
      <alignment horizontal="center" vertical="center"/>
    </xf>
    <xf numFmtId="0" fontId="10" fillId="7" borderId="199" xfId="0" applyFont="1" applyFill="1" applyBorder="1" applyAlignment="1">
      <alignment horizontal="center" vertical="center"/>
    </xf>
    <xf numFmtId="0" fontId="10" fillId="7" borderId="205" xfId="0" applyFont="1" applyFill="1" applyBorder="1" applyAlignment="1">
      <alignment horizontal="center" vertical="center"/>
    </xf>
    <xf numFmtId="0" fontId="10" fillId="7" borderId="206" xfId="0" applyFont="1" applyFill="1" applyBorder="1" applyAlignment="1">
      <alignment horizontal="center" vertical="center"/>
    </xf>
    <xf numFmtId="0" fontId="10" fillId="7" borderId="184" xfId="0" applyFont="1" applyFill="1" applyBorder="1" applyAlignment="1">
      <alignment horizontal="center" vertical="center"/>
    </xf>
    <xf numFmtId="0" fontId="10" fillId="7" borderId="207" xfId="0" applyFont="1" applyFill="1" applyBorder="1" applyAlignment="1">
      <alignment horizontal="center" vertical="center"/>
    </xf>
    <xf numFmtId="0" fontId="10" fillId="7" borderId="208" xfId="0" applyFont="1" applyFill="1" applyBorder="1" applyAlignment="1">
      <alignment horizontal="center" vertical="center"/>
    </xf>
    <xf numFmtId="0" fontId="30" fillId="7" borderId="90" xfId="0" applyFont="1" applyFill="1" applyBorder="1" applyAlignment="1">
      <alignment horizontal="center" vertical="center"/>
    </xf>
    <xf numFmtId="0" fontId="30" fillId="7" borderId="75" xfId="0" applyFont="1" applyFill="1" applyBorder="1" applyAlignment="1">
      <alignment horizontal="center" vertical="center"/>
    </xf>
    <xf numFmtId="0" fontId="18" fillId="7" borderId="132" xfId="0" applyFont="1" applyFill="1" applyBorder="1" applyAlignment="1">
      <alignment horizontal="center" vertical="center"/>
    </xf>
    <xf numFmtId="0" fontId="18" fillId="7" borderId="90" xfId="0" applyFont="1" applyFill="1" applyBorder="1" applyAlignment="1">
      <alignment horizontal="center" vertical="center"/>
    </xf>
    <xf numFmtId="0" fontId="30" fillId="8" borderId="2" xfId="0" applyFont="1" applyFill="1" applyBorder="1" applyAlignment="1">
      <alignment horizontal="left" vertical="center" wrapText="1"/>
    </xf>
    <xf numFmtId="0" fontId="30" fillId="8" borderId="5" xfId="0" applyFont="1" applyFill="1" applyBorder="1" applyAlignment="1">
      <alignment horizontal="left" vertical="center" wrapText="1"/>
    </xf>
    <xf numFmtId="0" fontId="111" fillId="11" borderId="209" xfId="0" applyFont="1" applyFill="1" applyBorder="1" applyAlignment="1">
      <alignment horizontal="center" vertical="center" wrapText="1"/>
    </xf>
    <xf numFmtId="0" fontId="111" fillId="11" borderId="182" xfId="0" applyFont="1" applyFill="1" applyBorder="1" applyAlignment="1">
      <alignment horizontal="center" vertical="center" wrapText="1"/>
    </xf>
    <xf numFmtId="0" fontId="30" fillId="7" borderId="27" xfId="24" applyFont="1" applyFill="1" applyBorder="1" applyAlignment="1">
      <alignment horizontal="left" vertical="center" wrapText="1"/>
    </xf>
    <xf numFmtId="0" fontId="18" fillId="0" borderId="27" xfId="24" applyFont="1" applyFill="1" applyBorder="1" applyAlignment="1">
      <alignment horizontal="left" vertical="center" wrapText="1"/>
    </xf>
    <xf numFmtId="0" fontId="30" fillId="7" borderId="114" xfId="24" applyFont="1" applyFill="1" applyBorder="1" applyAlignment="1">
      <alignment horizontal="left" vertical="center" wrapText="1"/>
    </xf>
    <xf numFmtId="0" fontId="30" fillId="7" borderId="82" xfId="24" applyFont="1" applyFill="1" applyBorder="1" applyAlignment="1">
      <alignment horizontal="left" vertical="center" wrapText="1"/>
    </xf>
    <xf numFmtId="0" fontId="30" fillId="7" borderId="52" xfId="24" applyFont="1" applyFill="1" applyBorder="1" applyAlignment="1">
      <alignment horizontal="left" vertical="center" wrapText="1"/>
    </xf>
    <xf numFmtId="0" fontId="30" fillId="7" borderId="51" xfId="24" applyFont="1" applyFill="1" applyBorder="1" applyAlignment="1">
      <alignment horizontal="left" vertical="center" wrapText="1"/>
    </xf>
    <xf numFmtId="0" fontId="30" fillId="7" borderId="59" xfId="24" applyFont="1" applyFill="1" applyBorder="1" applyAlignment="1">
      <alignment horizontal="left" vertical="center"/>
    </xf>
    <xf numFmtId="0" fontId="30" fillId="7" borderId="25" xfId="24" applyFont="1" applyFill="1" applyBorder="1" applyAlignment="1">
      <alignment horizontal="left" vertical="center"/>
    </xf>
    <xf numFmtId="165" fontId="30" fillId="8" borderId="2" xfId="0" applyNumberFormat="1" applyFont="1" applyFill="1" applyBorder="1" applyAlignment="1">
      <alignment horizontal="left" vertical="center" wrapText="1"/>
    </xf>
    <xf numFmtId="165" fontId="30" fillId="8" borderId="5" xfId="0" applyNumberFormat="1" applyFont="1" applyFill="1" applyBorder="1" applyAlignment="1">
      <alignment horizontal="left" vertical="center" wrapText="1"/>
    </xf>
    <xf numFmtId="0" fontId="30" fillId="11" borderId="240" xfId="11" applyFont="1" applyFill="1" applyBorder="1" applyAlignment="1">
      <alignment horizontal="left" vertical="center"/>
    </xf>
    <xf numFmtId="0" fontId="30" fillId="11" borderId="241" xfId="11" applyFont="1" applyFill="1" applyBorder="1" applyAlignment="1">
      <alignment horizontal="left" vertical="center"/>
    </xf>
    <xf numFmtId="170" fontId="30" fillId="7" borderId="150" xfId="0" applyNumberFormat="1" applyFont="1" applyFill="1" applyBorder="1" applyAlignment="1">
      <alignment horizontal="center" vertical="center" wrapText="1"/>
    </xf>
    <xf numFmtId="0" fontId="30" fillId="7" borderId="131" xfId="0" applyFont="1" applyFill="1" applyBorder="1" applyAlignment="1">
      <alignment horizontal="center" vertical="center" wrapText="1"/>
    </xf>
    <xf numFmtId="0" fontId="30" fillId="7" borderId="18" xfId="0" applyFont="1" applyFill="1" applyBorder="1" applyAlignment="1">
      <alignment horizontal="center" vertical="center" wrapText="1"/>
    </xf>
    <xf numFmtId="170" fontId="30" fillId="7" borderId="219" xfId="0" applyNumberFormat="1" applyFont="1" applyFill="1" applyBorder="1" applyAlignment="1">
      <alignment horizontal="center" vertical="center" wrapText="1"/>
    </xf>
    <xf numFmtId="170" fontId="30" fillId="7" borderId="220" xfId="0" applyNumberFormat="1" applyFont="1" applyFill="1" applyBorder="1" applyAlignment="1">
      <alignment horizontal="center" vertical="center" wrapText="1"/>
    </xf>
    <xf numFmtId="0" fontId="30" fillId="7" borderId="243" xfId="0" applyFont="1" applyFill="1" applyBorder="1" applyAlignment="1">
      <alignment horizontal="center" vertical="center" wrapText="1"/>
    </xf>
    <xf numFmtId="170" fontId="30" fillId="7" borderId="218" xfId="0" applyNumberFormat="1" applyFont="1" applyFill="1" applyBorder="1" applyAlignment="1">
      <alignment horizontal="center" vertical="center" wrapText="1"/>
    </xf>
    <xf numFmtId="0" fontId="30" fillId="7" borderId="47" xfId="0" applyFont="1" applyFill="1" applyBorder="1" applyAlignment="1">
      <alignment horizontal="center" vertical="center" wrapText="1"/>
    </xf>
    <xf numFmtId="0" fontId="30" fillId="7" borderId="217" xfId="0" applyFont="1" applyFill="1" applyBorder="1" applyAlignment="1">
      <alignment horizontal="center" vertical="center" wrapText="1"/>
    </xf>
    <xf numFmtId="0" fontId="30" fillId="7" borderId="133" xfId="0" applyFont="1" applyFill="1" applyBorder="1" applyAlignment="1">
      <alignment horizontal="center" vertical="center" wrapText="1"/>
    </xf>
    <xf numFmtId="0" fontId="30" fillId="7" borderId="215" xfId="0" applyFont="1" applyFill="1" applyBorder="1" applyAlignment="1">
      <alignment horizontal="center" vertical="center" wrapText="1"/>
    </xf>
    <xf numFmtId="0" fontId="10" fillId="8" borderId="131" xfId="14" applyFont="1" applyFill="1" applyBorder="1" applyAlignment="1">
      <alignment horizontal="center" vertical="center" wrapText="1"/>
    </xf>
    <xf numFmtId="0" fontId="10" fillId="8" borderId="242" xfId="14" applyFont="1" applyFill="1" applyBorder="1" applyAlignment="1">
      <alignment horizontal="center" vertical="center" wrapText="1"/>
    </xf>
    <xf numFmtId="0" fontId="10" fillId="8" borderId="18" xfId="14" applyFont="1" applyFill="1" applyBorder="1" applyAlignment="1">
      <alignment horizontal="center" vertical="center" wrapText="1"/>
    </xf>
    <xf numFmtId="0" fontId="13" fillId="7" borderId="214" xfId="0" applyFont="1" applyFill="1" applyBorder="1" applyAlignment="1">
      <alignment horizontal="center" vertical="center"/>
    </xf>
    <xf numFmtId="0" fontId="13" fillId="7" borderId="51" xfId="0" applyFont="1" applyFill="1" applyBorder="1" applyAlignment="1">
      <alignment horizontal="center" vertical="center"/>
    </xf>
    <xf numFmtId="14" fontId="13" fillId="7" borderId="195" xfId="0" applyNumberFormat="1" applyFont="1" applyFill="1" applyBorder="1" applyAlignment="1">
      <alignment horizontal="center" vertical="center"/>
    </xf>
    <xf numFmtId="14" fontId="13" fillId="7" borderId="23" xfId="0" applyNumberFormat="1" applyFont="1" applyFill="1" applyBorder="1" applyAlignment="1">
      <alignment horizontal="center" vertical="center"/>
    </xf>
    <xf numFmtId="0" fontId="13" fillId="7" borderId="25" xfId="0" applyFont="1" applyFill="1" applyBorder="1" applyAlignment="1">
      <alignment horizontal="center" vertical="center"/>
    </xf>
    <xf numFmtId="0" fontId="13" fillId="7" borderId="210" xfId="0" applyFont="1" applyFill="1" applyBorder="1" applyAlignment="1">
      <alignment horizontal="center" vertical="center"/>
    </xf>
    <xf numFmtId="0" fontId="13" fillId="7" borderId="59" xfId="0" applyFont="1" applyFill="1" applyBorder="1" applyAlignment="1">
      <alignment horizontal="center" vertical="center"/>
    </xf>
    <xf numFmtId="0" fontId="13" fillId="7" borderId="63" xfId="0" applyFont="1" applyFill="1" applyBorder="1" applyAlignment="1">
      <alignment horizontal="center" vertical="center"/>
    </xf>
    <xf numFmtId="14" fontId="13" fillId="7" borderId="114" xfId="0" applyNumberFormat="1" applyFont="1" applyFill="1" applyBorder="1" applyAlignment="1">
      <alignment horizontal="center" vertical="center"/>
    </xf>
    <xf numFmtId="14" fontId="13" fillId="7" borderId="82" xfId="0" applyNumberFormat="1" applyFont="1" applyFill="1" applyBorder="1" applyAlignment="1">
      <alignment horizontal="center" vertical="center"/>
    </xf>
    <xf numFmtId="165" fontId="9" fillId="8" borderId="2" xfId="9" applyNumberFormat="1" applyFont="1" applyFill="1" applyBorder="1" applyAlignment="1">
      <alignment horizontal="left" vertical="center"/>
    </xf>
    <xf numFmtId="165" fontId="9" fillId="8" borderId="5" xfId="9" applyNumberFormat="1" applyFont="1" applyFill="1" applyBorder="1" applyAlignment="1">
      <alignment horizontal="left" vertical="center"/>
    </xf>
    <xf numFmtId="165" fontId="9" fillId="8" borderId="14" xfId="9" applyNumberFormat="1" applyFont="1" applyFill="1" applyBorder="1" applyAlignment="1">
      <alignment horizontal="left" vertical="center"/>
    </xf>
    <xf numFmtId="165" fontId="9" fillId="8" borderId="8" xfId="9" applyNumberFormat="1" applyFont="1" applyFill="1" applyBorder="1" applyAlignment="1">
      <alignment horizontal="left" vertical="center"/>
    </xf>
    <xf numFmtId="0" fontId="9" fillId="7" borderId="15" xfId="14" applyFont="1" applyFill="1" applyBorder="1" applyAlignment="1">
      <alignment horizontal="left" vertical="center"/>
    </xf>
    <xf numFmtId="0" fontId="9" fillId="7" borderId="16" xfId="14" applyFont="1" applyFill="1" applyBorder="1" applyAlignment="1">
      <alignment horizontal="left" vertical="center"/>
    </xf>
  </cellXfs>
  <cellStyles count="3995">
    <cellStyle name="0,0_x000d__x000a_NA_x000d__x000a_" xfId="15" xr:uid="{00000000-0005-0000-0000-000000000000}"/>
    <cellStyle name="0,0_x000d__x000a_NA_x000d__x000a_ 2" xfId="189" xr:uid="{00000000-0005-0000-0000-000001000000}"/>
    <cellStyle name="0,0_x000d__x000a_NA_x000d__x000a_ 2 2" xfId="3787" xr:uid="{82C28EF9-A446-4F11-ABED-D258F872D1C1}"/>
    <cellStyle name="0,0_x000d__x000a_NA_x000d__x000a_ 3" xfId="3788" xr:uid="{EAFF2F9B-1A18-43E4-9184-B010E65D9C6B}"/>
    <cellStyle name="20% - Accent1" xfId="63" xr:uid="{00000000-0005-0000-0000-000002000000}"/>
    <cellStyle name="20% - Accent2" xfId="64" xr:uid="{00000000-0005-0000-0000-000003000000}"/>
    <cellStyle name="20% - Accent3" xfId="65" xr:uid="{00000000-0005-0000-0000-000004000000}"/>
    <cellStyle name="20% - Accent4" xfId="66" xr:uid="{00000000-0005-0000-0000-000005000000}"/>
    <cellStyle name="20% - Accent5" xfId="67" xr:uid="{00000000-0005-0000-0000-000006000000}"/>
    <cellStyle name="20% - Accent6" xfId="68" xr:uid="{00000000-0005-0000-0000-000007000000}"/>
    <cellStyle name="20% - akcent 1" xfId="69" xr:uid="{00000000-0005-0000-0000-000008000000}"/>
    <cellStyle name="20% - akcent 2" xfId="70" xr:uid="{00000000-0005-0000-0000-000009000000}"/>
    <cellStyle name="20% - akcent 3" xfId="71" xr:uid="{00000000-0005-0000-0000-00000A000000}"/>
    <cellStyle name="20% - akcent 4" xfId="72" xr:uid="{00000000-0005-0000-0000-00000B000000}"/>
    <cellStyle name="20% - akcent 5" xfId="73" xr:uid="{00000000-0005-0000-0000-00000C000000}"/>
    <cellStyle name="20% - akcent 6" xfId="74" xr:uid="{00000000-0005-0000-0000-00000D000000}"/>
    <cellStyle name="20% - Énfasis1 10" xfId="2418" xr:uid="{00000000-0005-0000-0000-00000E000000}"/>
    <cellStyle name="20% - Énfasis1 11" xfId="75" xr:uid="{00000000-0005-0000-0000-00000F000000}"/>
    <cellStyle name="20% - Énfasis1 2" xfId="190" xr:uid="{00000000-0005-0000-0000-000010000000}"/>
    <cellStyle name="20% - Énfasis1 2 2" xfId="191" xr:uid="{00000000-0005-0000-0000-000011000000}"/>
    <cellStyle name="20% - Énfasis1 2 3" xfId="3789" xr:uid="{324D764A-6E7C-491C-B941-D56CF4EF6F5F}"/>
    <cellStyle name="20% - Énfasis1 3" xfId="192" xr:uid="{00000000-0005-0000-0000-000012000000}"/>
    <cellStyle name="20% - Énfasis1 3 2" xfId="2419" xr:uid="{00000000-0005-0000-0000-000013000000}"/>
    <cellStyle name="20% - Énfasis1 4" xfId="193" xr:uid="{00000000-0005-0000-0000-000014000000}"/>
    <cellStyle name="20% - Énfasis1 4 2" xfId="2420" xr:uid="{00000000-0005-0000-0000-000015000000}"/>
    <cellStyle name="20% - Énfasis1 5" xfId="194" xr:uid="{00000000-0005-0000-0000-000016000000}"/>
    <cellStyle name="20% - Énfasis1 5 2" xfId="2421" xr:uid="{00000000-0005-0000-0000-000017000000}"/>
    <cellStyle name="20% - Énfasis1 6" xfId="195" xr:uid="{00000000-0005-0000-0000-000018000000}"/>
    <cellStyle name="20% - Énfasis1 6 2" xfId="2422" xr:uid="{00000000-0005-0000-0000-000019000000}"/>
    <cellStyle name="20% - Énfasis1 7" xfId="2423" xr:uid="{00000000-0005-0000-0000-00001A000000}"/>
    <cellStyle name="20% - Énfasis1 7 2" xfId="2424" xr:uid="{00000000-0005-0000-0000-00001B000000}"/>
    <cellStyle name="20% - Énfasis1 8" xfId="2425" xr:uid="{00000000-0005-0000-0000-00001C000000}"/>
    <cellStyle name="20% - Énfasis1 8 2" xfId="2426" xr:uid="{00000000-0005-0000-0000-00001D000000}"/>
    <cellStyle name="20% - Énfasis1 9" xfId="2427" xr:uid="{00000000-0005-0000-0000-00001E000000}"/>
    <cellStyle name="20% - Énfasis1 9 2" xfId="2428" xr:uid="{00000000-0005-0000-0000-00001F000000}"/>
    <cellStyle name="20% - Énfasis2 10" xfId="2429" xr:uid="{00000000-0005-0000-0000-000020000000}"/>
    <cellStyle name="20% - Énfasis2 11" xfId="76" xr:uid="{00000000-0005-0000-0000-000021000000}"/>
    <cellStyle name="20% - Énfasis2 2" xfId="196" xr:uid="{00000000-0005-0000-0000-000022000000}"/>
    <cellStyle name="20% - Énfasis2 2 2" xfId="197" xr:uid="{00000000-0005-0000-0000-000023000000}"/>
    <cellStyle name="20% - Énfasis2 2 3" xfId="3790" xr:uid="{021EE4CA-7AFE-4735-B83B-DF4FF18D0ED1}"/>
    <cellStyle name="20% - Énfasis2 3" xfId="198" xr:uid="{00000000-0005-0000-0000-000024000000}"/>
    <cellStyle name="20% - Énfasis2 3 2" xfId="2430" xr:uid="{00000000-0005-0000-0000-000025000000}"/>
    <cellStyle name="20% - Énfasis2 4" xfId="199" xr:uid="{00000000-0005-0000-0000-000026000000}"/>
    <cellStyle name="20% - Énfasis2 4 2" xfId="2431" xr:uid="{00000000-0005-0000-0000-000027000000}"/>
    <cellStyle name="20% - Énfasis2 5" xfId="200" xr:uid="{00000000-0005-0000-0000-000028000000}"/>
    <cellStyle name="20% - Énfasis2 5 2" xfId="2432" xr:uid="{00000000-0005-0000-0000-000029000000}"/>
    <cellStyle name="20% - Énfasis2 6" xfId="201" xr:uid="{00000000-0005-0000-0000-00002A000000}"/>
    <cellStyle name="20% - Énfasis2 6 2" xfId="2433" xr:uid="{00000000-0005-0000-0000-00002B000000}"/>
    <cellStyle name="20% - Énfasis2 7" xfId="2434" xr:uid="{00000000-0005-0000-0000-00002C000000}"/>
    <cellStyle name="20% - Énfasis2 7 2" xfId="2435" xr:uid="{00000000-0005-0000-0000-00002D000000}"/>
    <cellStyle name="20% - Énfasis2 8" xfId="2436" xr:uid="{00000000-0005-0000-0000-00002E000000}"/>
    <cellStyle name="20% - Énfasis2 8 2" xfId="2437" xr:uid="{00000000-0005-0000-0000-00002F000000}"/>
    <cellStyle name="20% - Énfasis2 9" xfId="2438" xr:uid="{00000000-0005-0000-0000-000030000000}"/>
    <cellStyle name="20% - Énfasis2 9 2" xfId="2439" xr:uid="{00000000-0005-0000-0000-000031000000}"/>
    <cellStyle name="20% - Énfasis3 10" xfId="2440" xr:uid="{00000000-0005-0000-0000-000032000000}"/>
    <cellStyle name="20% - Énfasis3 11" xfId="77" xr:uid="{00000000-0005-0000-0000-000033000000}"/>
    <cellStyle name="20% - Énfasis3 2" xfId="202" xr:uid="{00000000-0005-0000-0000-000034000000}"/>
    <cellStyle name="20% - Énfasis3 2 2" xfId="203" xr:uid="{00000000-0005-0000-0000-000035000000}"/>
    <cellStyle name="20% - Énfasis3 2 3" xfId="3791" xr:uid="{25415D8D-9AE1-489C-898F-753C00332F83}"/>
    <cellStyle name="20% - Énfasis3 3" xfId="204" xr:uid="{00000000-0005-0000-0000-000036000000}"/>
    <cellStyle name="20% - Énfasis3 3 2" xfId="2441" xr:uid="{00000000-0005-0000-0000-000037000000}"/>
    <cellStyle name="20% - Énfasis3 4" xfId="205" xr:uid="{00000000-0005-0000-0000-000038000000}"/>
    <cellStyle name="20% - Énfasis3 4 2" xfId="2442" xr:uid="{00000000-0005-0000-0000-000039000000}"/>
    <cellStyle name="20% - Énfasis3 5" xfId="206" xr:uid="{00000000-0005-0000-0000-00003A000000}"/>
    <cellStyle name="20% - Énfasis3 5 2" xfId="2443" xr:uid="{00000000-0005-0000-0000-00003B000000}"/>
    <cellStyle name="20% - Énfasis3 6" xfId="207" xr:uid="{00000000-0005-0000-0000-00003C000000}"/>
    <cellStyle name="20% - Énfasis3 6 2" xfId="2444" xr:uid="{00000000-0005-0000-0000-00003D000000}"/>
    <cellStyle name="20% - Énfasis3 7" xfId="2445" xr:uid="{00000000-0005-0000-0000-00003E000000}"/>
    <cellStyle name="20% - Énfasis3 7 2" xfId="2446" xr:uid="{00000000-0005-0000-0000-00003F000000}"/>
    <cellStyle name="20% - Énfasis3 8" xfId="2447" xr:uid="{00000000-0005-0000-0000-000040000000}"/>
    <cellStyle name="20% - Énfasis3 8 2" xfId="2448" xr:uid="{00000000-0005-0000-0000-000041000000}"/>
    <cellStyle name="20% - Énfasis3 9" xfId="2449" xr:uid="{00000000-0005-0000-0000-000042000000}"/>
    <cellStyle name="20% - Énfasis3 9 2" xfId="2450" xr:uid="{00000000-0005-0000-0000-000043000000}"/>
    <cellStyle name="20% - Énfasis4 10" xfId="2451" xr:uid="{00000000-0005-0000-0000-000044000000}"/>
    <cellStyle name="20% - Énfasis4 11" xfId="78" xr:uid="{00000000-0005-0000-0000-000045000000}"/>
    <cellStyle name="20% - Énfasis4 2" xfId="208" xr:uid="{00000000-0005-0000-0000-000046000000}"/>
    <cellStyle name="20% - Énfasis4 2 2" xfId="209" xr:uid="{00000000-0005-0000-0000-000047000000}"/>
    <cellStyle name="20% - Énfasis4 2 3" xfId="3792" xr:uid="{A7162053-891A-469B-A0CA-64E42FFE4CC6}"/>
    <cellStyle name="20% - Énfasis4 3" xfId="210" xr:uid="{00000000-0005-0000-0000-000048000000}"/>
    <cellStyle name="20% - Énfasis4 3 2" xfId="2452" xr:uid="{00000000-0005-0000-0000-000049000000}"/>
    <cellStyle name="20% - Énfasis4 4" xfId="211" xr:uid="{00000000-0005-0000-0000-00004A000000}"/>
    <cellStyle name="20% - Énfasis4 4 2" xfId="2453" xr:uid="{00000000-0005-0000-0000-00004B000000}"/>
    <cellStyle name="20% - Énfasis4 5" xfId="212" xr:uid="{00000000-0005-0000-0000-00004C000000}"/>
    <cellStyle name="20% - Énfasis4 5 2" xfId="2454" xr:uid="{00000000-0005-0000-0000-00004D000000}"/>
    <cellStyle name="20% - Énfasis4 6" xfId="213" xr:uid="{00000000-0005-0000-0000-00004E000000}"/>
    <cellStyle name="20% - Énfasis4 6 2" xfId="2455" xr:uid="{00000000-0005-0000-0000-00004F000000}"/>
    <cellStyle name="20% - Énfasis4 7" xfId="2456" xr:uid="{00000000-0005-0000-0000-000050000000}"/>
    <cellStyle name="20% - Énfasis4 7 2" xfId="2457" xr:uid="{00000000-0005-0000-0000-000051000000}"/>
    <cellStyle name="20% - Énfasis4 8" xfId="2458" xr:uid="{00000000-0005-0000-0000-000052000000}"/>
    <cellStyle name="20% - Énfasis4 8 2" xfId="2459" xr:uid="{00000000-0005-0000-0000-000053000000}"/>
    <cellStyle name="20% - Énfasis4 9" xfId="2460" xr:uid="{00000000-0005-0000-0000-000054000000}"/>
    <cellStyle name="20% - Énfasis4 9 2" xfId="2461" xr:uid="{00000000-0005-0000-0000-000055000000}"/>
    <cellStyle name="20% - Énfasis5 10" xfId="2462" xr:uid="{00000000-0005-0000-0000-000056000000}"/>
    <cellStyle name="20% - Énfasis5 11" xfId="79" xr:uid="{00000000-0005-0000-0000-000057000000}"/>
    <cellStyle name="20% - Énfasis5 2" xfId="214" xr:uid="{00000000-0005-0000-0000-000058000000}"/>
    <cellStyle name="20% - Énfasis5 2 2" xfId="215" xr:uid="{00000000-0005-0000-0000-000059000000}"/>
    <cellStyle name="20% - Énfasis5 2 3" xfId="3793" xr:uid="{0425F652-A1D1-4463-8BC2-15061A545C56}"/>
    <cellStyle name="20% - Énfasis5 3" xfId="216" xr:uid="{00000000-0005-0000-0000-00005A000000}"/>
    <cellStyle name="20% - Énfasis5 3 2" xfId="2463" xr:uid="{00000000-0005-0000-0000-00005B000000}"/>
    <cellStyle name="20% - Énfasis5 4" xfId="217" xr:uid="{00000000-0005-0000-0000-00005C000000}"/>
    <cellStyle name="20% - Énfasis5 4 2" xfId="2464" xr:uid="{00000000-0005-0000-0000-00005D000000}"/>
    <cellStyle name="20% - Énfasis5 5" xfId="218" xr:uid="{00000000-0005-0000-0000-00005E000000}"/>
    <cellStyle name="20% - Énfasis5 5 2" xfId="2465" xr:uid="{00000000-0005-0000-0000-00005F000000}"/>
    <cellStyle name="20% - Énfasis5 6" xfId="219" xr:uid="{00000000-0005-0000-0000-000060000000}"/>
    <cellStyle name="20% - Énfasis5 6 2" xfId="2466" xr:uid="{00000000-0005-0000-0000-000061000000}"/>
    <cellStyle name="20% - Énfasis5 7" xfId="2467" xr:uid="{00000000-0005-0000-0000-000062000000}"/>
    <cellStyle name="20% - Énfasis5 7 2" xfId="2468" xr:uid="{00000000-0005-0000-0000-000063000000}"/>
    <cellStyle name="20% - Énfasis5 8" xfId="2469" xr:uid="{00000000-0005-0000-0000-000064000000}"/>
    <cellStyle name="20% - Énfasis5 8 2" xfId="2470" xr:uid="{00000000-0005-0000-0000-000065000000}"/>
    <cellStyle name="20% - Énfasis5 9" xfId="2471" xr:uid="{00000000-0005-0000-0000-000066000000}"/>
    <cellStyle name="20% - Énfasis5 9 2" xfId="2472" xr:uid="{00000000-0005-0000-0000-000067000000}"/>
    <cellStyle name="20% - Énfasis6 10" xfId="2473" xr:uid="{00000000-0005-0000-0000-000068000000}"/>
    <cellStyle name="20% - Énfasis6 11" xfId="80" xr:uid="{00000000-0005-0000-0000-000069000000}"/>
    <cellStyle name="20% - Énfasis6 2" xfId="220" xr:uid="{00000000-0005-0000-0000-00006A000000}"/>
    <cellStyle name="20% - Énfasis6 2 2" xfId="221" xr:uid="{00000000-0005-0000-0000-00006B000000}"/>
    <cellStyle name="20% - Énfasis6 2 3" xfId="3794" xr:uid="{6957711D-352B-46F2-8444-D2E929092EB8}"/>
    <cellStyle name="20% - Énfasis6 3" xfId="222" xr:uid="{00000000-0005-0000-0000-00006C000000}"/>
    <cellStyle name="20% - Énfasis6 3 2" xfId="2474" xr:uid="{00000000-0005-0000-0000-00006D000000}"/>
    <cellStyle name="20% - Énfasis6 4" xfId="223" xr:uid="{00000000-0005-0000-0000-00006E000000}"/>
    <cellStyle name="20% - Énfasis6 4 2" xfId="2475" xr:uid="{00000000-0005-0000-0000-00006F000000}"/>
    <cellStyle name="20% - Énfasis6 5" xfId="224" xr:uid="{00000000-0005-0000-0000-000070000000}"/>
    <cellStyle name="20% - Énfasis6 5 2" xfId="2476" xr:uid="{00000000-0005-0000-0000-000071000000}"/>
    <cellStyle name="20% - Énfasis6 6" xfId="225" xr:uid="{00000000-0005-0000-0000-000072000000}"/>
    <cellStyle name="20% - Énfasis6 6 2" xfId="2477" xr:uid="{00000000-0005-0000-0000-000073000000}"/>
    <cellStyle name="20% - Énfasis6 7" xfId="2478" xr:uid="{00000000-0005-0000-0000-000074000000}"/>
    <cellStyle name="20% - Énfasis6 7 2" xfId="2479" xr:uid="{00000000-0005-0000-0000-000075000000}"/>
    <cellStyle name="20% - Énfasis6 8" xfId="2480" xr:uid="{00000000-0005-0000-0000-000076000000}"/>
    <cellStyle name="20% - Énfasis6 8 2" xfId="2481" xr:uid="{00000000-0005-0000-0000-000077000000}"/>
    <cellStyle name="20% - Énfasis6 9" xfId="2482" xr:uid="{00000000-0005-0000-0000-000078000000}"/>
    <cellStyle name="20% - Énfasis6 9 2" xfId="2483" xr:uid="{00000000-0005-0000-0000-000079000000}"/>
    <cellStyle name="40% - Accent1" xfId="81" xr:uid="{00000000-0005-0000-0000-00007A000000}"/>
    <cellStyle name="40% - Accent2" xfId="82" xr:uid="{00000000-0005-0000-0000-00007B000000}"/>
    <cellStyle name="40% - Accent3" xfId="83" xr:uid="{00000000-0005-0000-0000-00007C000000}"/>
    <cellStyle name="40% - Accent4" xfId="84" xr:uid="{00000000-0005-0000-0000-00007D000000}"/>
    <cellStyle name="40% - Accent5" xfId="85" xr:uid="{00000000-0005-0000-0000-00007E000000}"/>
    <cellStyle name="40% - Accent6" xfId="86" xr:uid="{00000000-0005-0000-0000-00007F000000}"/>
    <cellStyle name="40% - akcent 1" xfId="87" xr:uid="{00000000-0005-0000-0000-000080000000}"/>
    <cellStyle name="40% - akcent 2" xfId="88" xr:uid="{00000000-0005-0000-0000-000081000000}"/>
    <cellStyle name="40% - akcent 3" xfId="89" xr:uid="{00000000-0005-0000-0000-000082000000}"/>
    <cellStyle name="40% - akcent 4" xfId="90" xr:uid="{00000000-0005-0000-0000-000083000000}"/>
    <cellStyle name="40% - akcent 5" xfId="91" xr:uid="{00000000-0005-0000-0000-000084000000}"/>
    <cellStyle name="40% - akcent 6" xfId="92" xr:uid="{00000000-0005-0000-0000-000085000000}"/>
    <cellStyle name="40% - Énfasis1 10" xfId="2484" xr:uid="{00000000-0005-0000-0000-000086000000}"/>
    <cellStyle name="40% - Énfasis1 11" xfId="93" xr:uid="{00000000-0005-0000-0000-000087000000}"/>
    <cellStyle name="40% - Énfasis1 2" xfId="226" xr:uid="{00000000-0005-0000-0000-000088000000}"/>
    <cellStyle name="40% - Énfasis1 2 2" xfId="227" xr:uid="{00000000-0005-0000-0000-000089000000}"/>
    <cellStyle name="40% - Énfasis1 2 3" xfId="3795" xr:uid="{E06CFA1B-221F-4F9C-90F0-20205C0B9CA0}"/>
    <cellStyle name="40% - Énfasis1 3" xfId="228" xr:uid="{00000000-0005-0000-0000-00008A000000}"/>
    <cellStyle name="40% - Énfasis1 3 2" xfId="2485" xr:uid="{00000000-0005-0000-0000-00008B000000}"/>
    <cellStyle name="40% - Énfasis1 4" xfId="229" xr:uid="{00000000-0005-0000-0000-00008C000000}"/>
    <cellStyle name="40% - Énfasis1 4 2" xfId="2486" xr:uid="{00000000-0005-0000-0000-00008D000000}"/>
    <cellStyle name="40% - Énfasis1 5" xfId="230" xr:uid="{00000000-0005-0000-0000-00008E000000}"/>
    <cellStyle name="40% - Énfasis1 5 2" xfId="2487" xr:uid="{00000000-0005-0000-0000-00008F000000}"/>
    <cellStyle name="40% - Énfasis1 6" xfId="231" xr:uid="{00000000-0005-0000-0000-000090000000}"/>
    <cellStyle name="40% - Énfasis1 6 2" xfId="2488" xr:uid="{00000000-0005-0000-0000-000091000000}"/>
    <cellStyle name="40% - Énfasis1 7" xfId="2489" xr:uid="{00000000-0005-0000-0000-000092000000}"/>
    <cellStyle name="40% - Énfasis1 7 2" xfId="2490" xr:uid="{00000000-0005-0000-0000-000093000000}"/>
    <cellStyle name="40% - Énfasis1 8" xfId="2491" xr:uid="{00000000-0005-0000-0000-000094000000}"/>
    <cellStyle name="40% - Énfasis1 8 2" xfId="2492" xr:uid="{00000000-0005-0000-0000-000095000000}"/>
    <cellStyle name="40% - Énfasis1 9" xfId="2493" xr:uid="{00000000-0005-0000-0000-000096000000}"/>
    <cellStyle name="40% - Énfasis1 9 2" xfId="2494" xr:uid="{00000000-0005-0000-0000-000097000000}"/>
    <cellStyle name="40% - Énfasis2 10" xfId="2495" xr:uid="{00000000-0005-0000-0000-000098000000}"/>
    <cellStyle name="40% - Énfasis2 11" xfId="94" xr:uid="{00000000-0005-0000-0000-000099000000}"/>
    <cellStyle name="40% - Énfasis2 2" xfId="232" xr:uid="{00000000-0005-0000-0000-00009A000000}"/>
    <cellStyle name="40% - Énfasis2 2 2" xfId="233" xr:uid="{00000000-0005-0000-0000-00009B000000}"/>
    <cellStyle name="40% - Énfasis2 2 3" xfId="3796" xr:uid="{C580B4E1-CAB0-401B-8AE1-F355B062BB70}"/>
    <cellStyle name="40% - Énfasis2 3" xfId="234" xr:uid="{00000000-0005-0000-0000-00009C000000}"/>
    <cellStyle name="40% - Énfasis2 3 2" xfId="2496" xr:uid="{00000000-0005-0000-0000-00009D000000}"/>
    <cellStyle name="40% - Énfasis2 4" xfId="235" xr:uid="{00000000-0005-0000-0000-00009E000000}"/>
    <cellStyle name="40% - Énfasis2 4 2" xfId="2497" xr:uid="{00000000-0005-0000-0000-00009F000000}"/>
    <cellStyle name="40% - Énfasis2 5" xfId="236" xr:uid="{00000000-0005-0000-0000-0000A0000000}"/>
    <cellStyle name="40% - Énfasis2 5 2" xfId="2498" xr:uid="{00000000-0005-0000-0000-0000A1000000}"/>
    <cellStyle name="40% - Énfasis2 6" xfId="237" xr:uid="{00000000-0005-0000-0000-0000A2000000}"/>
    <cellStyle name="40% - Énfasis2 6 2" xfId="2499" xr:uid="{00000000-0005-0000-0000-0000A3000000}"/>
    <cellStyle name="40% - Énfasis2 7" xfId="2500" xr:uid="{00000000-0005-0000-0000-0000A4000000}"/>
    <cellStyle name="40% - Énfasis2 7 2" xfId="2501" xr:uid="{00000000-0005-0000-0000-0000A5000000}"/>
    <cellStyle name="40% - Énfasis2 8" xfId="2502" xr:uid="{00000000-0005-0000-0000-0000A6000000}"/>
    <cellStyle name="40% - Énfasis2 8 2" xfId="2503" xr:uid="{00000000-0005-0000-0000-0000A7000000}"/>
    <cellStyle name="40% - Énfasis2 9" xfId="2504" xr:uid="{00000000-0005-0000-0000-0000A8000000}"/>
    <cellStyle name="40% - Énfasis2 9 2" xfId="2505" xr:uid="{00000000-0005-0000-0000-0000A9000000}"/>
    <cellStyle name="40% - Énfasis3 10" xfId="2506" xr:uid="{00000000-0005-0000-0000-0000AA000000}"/>
    <cellStyle name="40% - Énfasis3 11" xfId="95" xr:uid="{00000000-0005-0000-0000-0000AB000000}"/>
    <cellStyle name="40% - Énfasis3 2" xfId="238" xr:uid="{00000000-0005-0000-0000-0000AC000000}"/>
    <cellStyle name="40% - Énfasis3 2 2" xfId="239" xr:uid="{00000000-0005-0000-0000-0000AD000000}"/>
    <cellStyle name="40% - Énfasis3 2 3" xfId="3797" xr:uid="{31FD3BED-B999-4A4B-87E3-6178E07D4C5B}"/>
    <cellStyle name="40% - Énfasis3 3" xfId="240" xr:uid="{00000000-0005-0000-0000-0000AE000000}"/>
    <cellStyle name="40% - Énfasis3 3 2" xfId="2507" xr:uid="{00000000-0005-0000-0000-0000AF000000}"/>
    <cellStyle name="40% - Énfasis3 4" xfId="241" xr:uid="{00000000-0005-0000-0000-0000B0000000}"/>
    <cellStyle name="40% - Énfasis3 4 2" xfId="2508" xr:uid="{00000000-0005-0000-0000-0000B1000000}"/>
    <cellStyle name="40% - Énfasis3 5" xfId="242" xr:uid="{00000000-0005-0000-0000-0000B2000000}"/>
    <cellStyle name="40% - Énfasis3 5 2" xfId="2509" xr:uid="{00000000-0005-0000-0000-0000B3000000}"/>
    <cellStyle name="40% - Énfasis3 6" xfId="243" xr:uid="{00000000-0005-0000-0000-0000B4000000}"/>
    <cellStyle name="40% - Énfasis3 6 2" xfId="2510" xr:uid="{00000000-0005-0000-0000-0000B5000000}"/>
    <cellStyle name="40% - Énfasis3 7" xfId="2511" xr:uid="{00000000-0005-0000-0000-0000B6000000}"/>
    <cellStyle name="40% - Énfasis3 7 2" xfId="2512" xr:uid="{00000000-0005-0000-0000-0000B7000000}"/>
    <cellStyle name="40% - Énfasis3 8" xfId="2513" xr:uid="{00000000-0005-0000-0000-0000B8000000}"/>
    <cellStyle name="40% - Énfasis3 8 2" xfId="2514" xr:uid="{00000000-0005-0000-0000-0000B9000000}"/>
    <cellStyle name="40% - Énfasis3 9" xfId="2515" xr:uid="{00000000-0005-0000-0000-0000BA000000}"/>
    <cellStyle name="40% - Énfasis3 9 2" xfId="2516" xr:uid="{00000000-0005-0000-0000-0000BB000000}"/>
    <cellStyle name="40% - Énfasis4 10" xfId="2517" xr:uid="{00000000-0005-0000-0000-0000BC000000}"/>
    <cellStyle name="40% - Énfasis4 11" xfId="96" xr:uid="{00000000-0005-0000-0000-0000BD000000}"/>
    <cellStyle name="40% - Énfasis4 2" xfId="244" xr:uid="{00000000-0005-0000-0000-0000BE000000}"/>
    <cellStyle name="40% - Énfasis4 2 2" xfId="245" xr:uid="{00000000-0005-0000-0000-0000BF000000}"/>
    <cellStyle name="40% - Énfasis4 2 3" xfId="3798" xr:uid="{C59787F8-F1F9-451F-9A7B-9FEC72DCB038}"/>
    <cellStyle name="40% - Énfasis4 3" xfId="246" xr:uid="{00000000-0005-0000-0000-0000C0000000}"/>
    <cellStyle name="40% - Énfasis4 3 2" xfId="2518" xr:uid="{00000000-0005-0000-0000-0000C1000000}"/>
    <cellStyle name="40% - Énfasis4 4" xfId="247" xr:uid="{00000000-0005-0000-0000-0000C2000000}"/>
    <cellStyle name="40% - Énfasis4 4 2" xfId="2519" xr:uid="{00000000-0005-0000-0000-0000C3000000}"/>
    <cellStyle name="40% - Énfasis4 5" xfId="248" xr:uid="{00000000-0005-0000-0000-0000C4000000}"/>
    <cellStyle name="40% - Énfasis4 5 2" xfId="2520" xr:uid="{00000000-0005-0000-0000-0000C5000000}"/>
    <cellStyle name="40% - Énfasis4 6" xfId="249" xr:uid="{00000000-0005-0000-0000-0000C6000000}"/>
    <cellStyle name="40% - Énfasis4 6 2" xfId="2521" xr:uid="{00000000-0005-0000-0000-0000C7000000}"/>
    <cellStyle name="40% - Énfasis4 7" xfId="2522" xr:uid="{00000000-0005-0000-0000-0000C8000000}"/>
    <cellStyle name="40% - Énfasis4 7 2" xfId="2523" xr:uid="{00000000-0005-0000-0000-0000C9000000}"/>
    <cellStyle name="40% - Énfasis4 8" xfId="2524" xr:uid="{00000000-0005-0000-0000-0000CA000000}"/>
    <cellStyle name="40% - Énfasis4 8 2" xfId="2525" xr:uid="{00000000-0005-0000-0000-0000CB000000}"/>
    <cellStyle name="40% - Énfasis4 9" xfId="2526" xr:uid="{00000000-0005-0000-0000-0000CC000000}"/>
    <cellStyle name="40% - Énfasis4 9 2" xfId="2527" xr:uid="{00000000-0005-0000-0000-0000CD000000}"/>
    <cellStyle name="40% - Énfasis5 10" xfId="2528" xr:uid="{00000000-0005-0000-0000-0000CE000000}"/>
    <cellStyle name="40% - Énfasis5 11" xfId="97" xr:uid="{00000000-0005-0000-0000-0000CF000000}"/>
    <cellStyle name="40% - Énfasis5 2" xfId="250" xr:uid="{00000000-0005-0000-0000-0000D0000000}"/>
    <cellStyle name="40% - Énfasis5 2 2" xfId="251" xr:uid="{00000000-0005-0000-0000-0000D1000000}"/>
    <cellStyle name="40% - Énfasis5 2 3" xfId="3799" xr:uid="{16A2CF34-492B-4E33-AB83-68BB4C9908F0}"/>
    <cellStyle name="40% - Énfasis5 3" xfId="252" xr:uid="{00000000-0005-0000-0000-0000D2000000}"/>
    <cellStyle name="40% - Énfasis5 3 2" xfId="2529" xr:uid="{00000000-0005-0000-0000-0000D3000000}"/>
    <cellStyle name="40% - Énfasis5 4" xfId="253" xr:uid="{00000000-0005-0000-0000-0000D4000000}"/>
    <cellStyle name="40% - Énfasis5 4 2" xfId="2530" xr:uid="{00000000-0005-0000-0000-0000D5000000}"/>
    <cellStyle name="40% - Énfasis5 5" xfId="254" xr:uid="{00000000-0005-0000-0000-0000D6000000}"/>
    <cellStyle name="40% - Énfasis5 5 2" xfId="2531" xr:uid="{00000000-0005-0000-0000-0000D7000000}"/>
    <cellStyle name="40% - Énfasis5 6" xfId="255" xr:uid="{00000000-0005-0000-0000-0000D8000000}"/>
    <cellStyle name="40% - Énfasis5 6 2" xfId="2532" xr:uid="{00000000-0005-0000-0000-0000D9000000}"/>
    <cellStyle name="40% - Énfasis5 7" xfId="2533" xr:uid="{00000000-0005-0000-0000-0000DA000000}"/>
    <cellStyle name="40% - Énfasis5 7 2" xfId="2534" xr:uid="{00000000-0005-0000-0000-0000DB000000}"/>
    <cellStyle name="40% - Énfasis5 8" xfId="2535" xr:uid="{00000000-0005-0000-0000-0000DC000000}"/>
    <cellStyle name="40% - Énfasis5 8 2" xfId="2536" xr:uid="{00000000-0005-0000-0000-0000DD000000}"/>
    <cellStyle name="40% - Énfasis5 9" xfId="2537" xr:uid="{00000000-0005-0000-0000-0000DE000000}"/>
    <cellStyle name="40% - Énfasis5 9 2" xfId="2538" xr:uid="{00000000-0005-0000-0000-0000DF000000}"/>
    <cellStyle name="40% - Énfasis6 10" xfId="2539" xr:uid="{00000000-0005-0000-0000-0000E0000000}"/>
    <cellStyle name="40% - Énfasis6 11" xfId="98" xr:uid="{00000000-0005-0000-0000-0000E1000000}"/>
    <cellStyle name="40% - Énfasis6 2" xfId="256" xr:uid="{00000000-0005-0000-0000-0000E2000000}"/>
    <cellStyle name="40% - Énfasis6 2 2" xfId="257" xr:uid="{00000000-0005-0000-0000-0000E3000000}"/>
    <cellStyle name="40% - Énfasis6 2 3" xfId="3800" xr:uid="{D02E410B-237C-4CF4-878D-A493F8E6A749}"/>
    <cellStyle name="40% - Énfasis6 3" xfId="258" xr:uid="{00000000-0005-0000-0000-0000E4000000}"/>
    <cellStyle name="40% - Énfasis6 3 2" xfId="2540" xr:uid="{00000000-0005-0000-0000-0000E5000000}"/>
    <cellStyle name="40% - Énfasis6 4" xfId="259" xr:uid="{00000000-0005-0000-0000-0000E6000000}"/>
    <cellStyle name="40% - Énfasis6 4 2" xfId="2541" xr:uid="{00000000-0005-0000-0000-0000E7000000}"/>
    <cellStyle name="40% - Énfasis6 5" xfId="260" xr:uid="{00000000-0005-0000-0000-0000E8000000}"/>
    <cellStyle name="40% - Énfasis6 5 2" xfId="2542" xr:uid="{00000000-0005-0000-0000-0000E9000000}"/>
    <cellStyle name="40% - Énfasis6 6" xfId="261" xr:uid="{00000000-0005-0000-0000-0000EA000000}"/>
    <cellStyle name="40% - Énfasis6 6 2" xfId="2543" xr:uid="{00000000-0005-0000-0000-0000EB000000}"/>
    <cellStyle name="40% - Énfasis6 7" xfId="2544" xr:uid="{00000000-0005-0000-0000-0000EC000000}"/>
    <cellStyle name="40% - Énfasis6 7 2" xfId="2545" xr:uid="{00000000-0005-0000-0000-0000ED000000}"/>
    <cellStyle name="40% - Énfasis6 8" xfId="2546" xr:uid="{00000000-0005-0000-0000-0000EE000000}"/>
    <cellStyle name="40% - Énfasis6 8 2" xfId="2547" xr:uid="{00000000-0005-0000-0000-0000EF000000}"/>
    <cellStyle name="40% - Énfasis6 9" xfId="2548" xr:uid="{00000000-0005-0000-0000-0000F0000000}"/>
    <cellStyle name="40% - Énfasis6 9 2" xfId="2549" xr:uid="{00000000-0005-0000-0000-0000F1000000}"/>
    <cellStyle name="60% - Accent1" xfId="99" xr:uid="{00000000-0005-0000-0000-0000F2000000}"/>
    <cellStyle name="60% - Accent2" xfId="100" xr:uid="{00000000-0005-0000-0000-0000F3000000}"/>
    <cellStyle name="60% - Accent3" xfId="101" xr:uid="{00000000-0005-0000-0000-0000F4000000}"/>
    <cellStyle name="60% - Accent4" xfId="102" xr:uid="{00000000-0005-0000-0000-0000F5000000}"/>
    <cellStyle name="60% - Accent5" xfId="103" xr:uid="{00000000-0005-0000-0000-0000F6000000}"/>
    <cellStyle name="60% - Accent6" xfId="104" xr:uid="{00000000-0005-0000-0000-0000F7000000}"/>
    <cellStyle name="60% - akcent 1" xfId="105" xr:uid="{00000000-0005-0000-0000-0000F8000000}"/>
    <cellStyle name="60% - akcent 2" xfId="106" xr:uid="{00000000-0005-0000-0000-0000F9000000}"/>
    <cellStyle name="60% - akcent 3" xfId="107" xr:uid="{00000000-0005-0000-0000-0000FA000000}"/>
    <cellStyle name="60% - akcent 4" xfId="108" xr:uid="{00000000-0005-0000-0000-0000FB000000}"/>
    <cellStyle name="60% - akcent 5" xfId="109" xr:uid="{00000000-0005-0000-0000-0000FC000000}"/>
    <cellStyle name="60% - akcent 6" xfId="110" xr:uid="{00000000-0005-0000-0000-0000FD000000}"/>
    <cellStyle name="60% - Énfasis1 10" xfId="111" xr:uid="{00000000-0005-0000-0000-0000FE000000}"/>
    <cellStyle name="60% - Énfasis1 2" xfId="262" xr:uid="{00000000-0005-0000-0000-0000FF000000}"/>
    <cellStyle name="60% - Énfasis1 2 2" xfId="263" xr:uid="{00000000-0005-0000-0000-000000010000}"/>
    <cellStyle name="60% - Énfasis1 3" xfId="264" xr:uid="{00000000-0005-0000-0000-000001010000}"/>
    <cellStyle name="60% - Énfasis1 4" xfId="265" xr:uid="{00000000-0005-0000-0000-000002010000}"/>
    <cellStyle name="60% - Énfasis1 5" xfId="266" xr:uid="{00000000-0005-0000-0000-000003010000}"/>
    <cellStyle name="60% - Énfasis1 6" xfId="267" xr:uid="{00000000-0005-0000-0000-000004010000}"/>
    <cellStyle name="60% - Énfasis1 7" xfId="2550" xr:uid="{00000000-0005-0000-0000-000005010000}"/>
    <cellStyle name="60% - Énfasis1 8" xfId="2551" xr:uid="{00000000-0005-0000-0000-000006010000}"/>
    <cellStyle name="60% - Énfasis1 9" xfId="2552" xr:uid="{00000000-0005-0000-0000-000007010000}"/>
    <cellStyle name="60% - Énfasis2 10" xfId="112" xr:uid="{00000000-0005-0000-0000-000008010000}"/>
    <cellStyle name="60% - Énfasis2 2" xfId="268" xr:uid="{00000000-0005-0000-0000-000009010000}"/>
    <cellStyle name="60% - Énfasis2 2 2" xfId="269" xr:uid="{00000000-0005-0000-0000-00000A010000}"/>
    <cellStyle name="60% - Énfasis2 3" xfId="270" xr:uid="{00000000-0005-0000-0000-00000B010000}"/>
    <cellStyle name="60% - Énfasis2 4" xfId="271" xr:uid="{00000000-0005-0000-0000-00000C010000}"/>
    <cellStyle name="60% - Énfasis2 5" xfId="272" xr:uid="{00000000-0005-0000-0000-00000D010000}"/>
    <cellStyle name="60% - Énfasis2 6" xfId="273" xr:uid="{00000000-0005-0000-0000-00000E010000}"/>
    <cellStyle name="60% - Énfasis2 7" xfId="2553" xr:uid="{00000000-0005-0000-0000-00000F010000}"/>
    <cellStyle name="60% - Énfasis2 8" xfId="2554" xr:uid="{00000000-0005-0000-0000-000010010000}"/>
    <cellStyle name="60% - Énfasis2 9" xfId="2555" xr:uid="{00000000-0005-0000-0000-000011010000}"/>
    <cellStyle name="60% - Énfasis3 10" xfId="113" xr:uid="{00000000-0005-0000-0000-000012010000}"/>
    <cellStyle name="60% - Énfasis3 2" xfId="274" xr:uid="{00000000-0005-0000-0000-000013010000}"/>
    <cellStyle name="60% - Énfasis3 2 2" xfId="275" xr:uid="{00000000-0005-0000-0000-000014010000}"/>
    <cellStyle name="60% - Énfasis3 3" xfId="276" xr:uid="{00000000-0005-0000-0000-000015010000}"/>
    <cellStyle name="60% - Énfasis3 4" xfId="277" xr:uid="{00000000-0005-0000-0000-000016010000}"/>
    <cellStyle name="60% - Énfasis3 5" xfId="278" xr:uid="{00000000-0005-0000-0000-000017010000}"/>
    <cellStyle name="60% - Énfasis3 6" xfId="279" xr:uid="{00000000-0005-0000-0000-000018010000}"/>
    <cellStyle name="60% - Énfasis3 7" xfId="2556" xr:uid="{00000000-0005-0000-0000-000019010000}"/>
    <cellStyle name="60% - Énfasis3 8" xfId="2557" xr:uid="{00000000-0005-0000-0000-00001A010000}"/>
    <cellStyle name="60% - Énfasis3 9" xfId="2558" xr:uid="{00000000-0005-0000-0000-00001B010000}"/>
    <cellStyle name="60% - Énfasis4 10" xfId="114" xr:uid="{00000000-0005-0000-0000-00001C010000}"/>
    <cellStyle name="60% - Énfasis4 2" xfId="280" xr:uid="{00000000-0005-0000-0000-00001D010000}"/>
    <cellStyle name="60% - Énfasis4 2 2" xfId="281" xr:uid="{00000000-0005-0000-0000-00001E010000}"/>
    <cellStyle name="60% - Énfasis4 3" xfId="282" xr:uid="{00000000-0005-0000-0000-00001F010000}"/>
    <cellStyle name="60% - Énfasis4 4" xfId="283" xr:uid="{00000000-0005-0000-0000-000020010000}"/>
    <cellStyle name="60% - Énfasis4 5" xfId="284" xr:uid="{00000000-0005-0000-0000-000021010000}"/>
    <cellStyle name="60% - Énfasis4 6" xfId="285" xr:uid="{00000000-0005-0000-0000-000022010000}"/>
    <cellStyle name="60% - Énfasis4 7" xfId="2559" xr:uid="{00000000-0005-0000-0000-000023010000}"/>
    <cellStyle name="60% - Énfasis4 8" xfId="2560" xr:uid="{00000000-0005-0000-0000-000024010000}"/>
    <cellStyle name="60% - Énfasis4 9" xfId="2561" xr:uid="{00000000-0005-0000-0000-000025010000}"/>
    <cellStyle name="60% - Énfasis5 10" xfId="115" xr:uid="{00000000-0005-0000-0000-000026010000}"/>
    <cellStyle name="60% - Énfasis5 2" xfId="286" xr:uid="{00000000-0005-0000-0000-000027010000}"/>
    <cellStyle name="60% - Énfasis5 2 2" xfId="287" xr:uid="{00000000-0005-0000-0000-000028010000}"/>
    <cellStyle name="60% - Énfasis5 3" xfId="288" xr:uid="{00000000-0005-0000-0000-000029010000}"/>
    <cellStyle name="60% - Énfasis5 4" xfId="289" xr:uid="{00000000-0005-0000-0000-00002A010000}"/>
    <cellStyle name="60% - Énfasis5 5" xfId="290" xr:uid="{00000000-0005-0000-0000-00002B010000}"/>
    <cellStyle name="60% - Énfasis5 6" xfId="291" xr:uid="{00000000-0005-0000-0000-00002C010000}"/>
    <cellStyle name="60% - Énfasis5 7" xfId="2562" xr:uid="{00000000-0005-0000-0000-00002D010000}"/>
    <cellStyle name="60% - Énfasis5 8" xfId="2563" xr:uid="{00000000-0005-0000-0000-00002E010000}"/>
    <cellStyle name="60% - Énfasis5 9" xfId="2564" xr:uid="{00000000-0005-0000-0000-00002F010000}"/>
    <cellStyle name="60% - Énfasis6 10" xfId="116" xr:uid="{00000000-0005-0000-0000-000030010000}"/>
    <cellStyle name="60% - Énfasis6 2" xfId="292" xr:uid="{00000000-0005-0000-0000-000031010000}"/>
    <cellStyle name="60% - Énfasis6 2 2" xfId="293" xr:uid="{00000000-0005-0000-0000-000032010000}"/>
    <cellStyle name="60% - Énfasis6 3" xfId="294" xr:uid="{00000000-0005-0000-0000-000033010000}"/>
    <cellStyle name="60% - Énfasis6 4" xfId="295" xr:uid="{00000000-0005-0000-0000-000034010000}"/>
    <cellStyle name="60% - Énfasis6 5" xfId="296" xr:uid="{00000000-0005-0000-0000-000035010000}"/>
    <cellStyle name="60% - Énfasis6 6" xfId="297" xr:uid="{00000000-0005-0000-0000-000036010000}"/>
    <cellStyle name="60% - Énfasis6 7" xfId="2565" xr:uid="{00000000-0005-0000-0000-000037010000}"/>
    <cellStyle name="60% - Énfasis6 8" xfId="2566" xr:uid="{00000000-0005-0000-0000-000038010000}"/>
    <cellStyle name="60% - Énfasis6 9" xfId="2567" xr:uid="{00000000-0005-0000-0000-000039010000}"/>
    <cellStyle name="A3 297 x 420 mm" xfId="298" xr:uid="{00000000-0005-0000-0000-00003A010000}"/>
    <cellStyle name="Accent1" xfId="117" xr:uid="{00000000-0005-0000-0000-00003B010000}"/>
    <cellStyle name="Accent1 - 20%" xfId="299" xr:uid="{00000000-0005-0000-0000-00003C010000}"/>
    <cellStyle name="Accent1 - 20% 10" xfId="300" xr:uid="{00000000-0005-0000-0000-00003D010000}"/>
    <cellStyle name="Accent1 - 20% 11" xfId="301" xr:uid="{00000000-0005-0000-0000-00003E010000}"/>
    <cellStyle name="Accent1 - 20% 12" xfId="3801" xr:uid="{98D75076-FFEF-47B3-96BE-E6644F3ACB2C}"/>
    <cellStyle name="Accent1 - 20% 13" xfId="3802" xr:uid="{FBA8B39B-7EA6-448D-9F85-EFD9BE38F0AC}"/>
    <cellStyle name="Accent1 - 20% 2" xfId="302" xr:uid="{00000000-0005-0000-0000-00003F010000}"/>
    <cellStyle name="Accent1 - 20% 2 2" xfId="303" xr:uid="{00000000-0005-0000-0000-000040010000}"/>
    <cellStyle name="Accent1 - 20% 2 2 2" xfId="304" xr:uid="{00000000-0005-0000-0000-000041010000}"/>
    <cellStyle name="Accent1 - 20% 3" xfId="305" xr:uid="{00000000-0005-0000-0000-000042010000}"/>
    <cellStyle name="Accent1 - 20% 3 2" xfId="3803" xr:uid="{7627792B-A0E7-407A-8654-1F405AB45F4E}"/>
    <cellStyle name="Accent1 - 20% 4" xfId="306" xr:uid="{00000000-0005-0000-0000-000043010000}"/>
    <cellStyle name="Accent1 - 20% 4 2" xfId="3804" xr:uid="{50CAEABC-E6A4-4627-8003-DF438DB8133B}"/>
    <cellStyle name="Accent1 - 20% 5" xfId="307" xr:uid="{00000000-0005-0000-0000-000044010000}"/>
    <cellStyle name="Accent1 - 20% 5 2" xfId="3805" xr:uid="{9AFE0C02-A42D-4253-ACFF-CCADA59F91F9}"/>
    <cellStyle name="Accent1 - 20% 6" xfId="308" xr:uid="{00000000-0005-0000-0000-000045010000}"/>
    <cellStyle name="Accent1 - 20% 6 2" xfId="3807" xr:uid="{6C036FD6-BD9C-48A4-BBA7-01F29D91F650}"/>
    <cellStyle name="Accent1 - 20% 6 3" xfId="3806" xr:uid="{5BA67F7E-CF15-4558-B8F1-A867C30CFB5C}"/>
    <cellStyle name="Accent1 - 20% 7" xfId="309" xr:uid="{00000000-0005-0000-0000-000046010000}"/>
    <cellStyle name="Accent1 - 20% 8" xfId="310" xr:uid="{00000000-0005-0000-0000-000047010000}"/>
    <cellStyle name="Accent1 - 20% 8 2" xfId="3808" xr:uid="{F9135411-AE8F-4F37-8F1C-F96B9AF20F60}"/>
    <cellStyle name="Accent1 - 20% 9" xfId="311" xr:uid="{00000000-0005-0000-0000-000048010000}"/>
    <cellStyle name="Accent1 - 20%_Combinación de negocios - AA-IAMv3" xfId="3809" xr:uid="{3855FBA1-FFA0-4032-8919-2A3DC2C65EA3}"/>
    <cellStyle name="Accent1 - 40%" xfId="312" xr:uid="{00000000-0005-0000-0000-00004A010000}"/>
    <cellStyle name="Accent1 - 40% 10" xfId="313" xr:uid="{00000000-0005-0000-0000-00004B010000}"/>
    <cellStyle name="Accent1 - 40% 11" xfId="314" xr:uid="{00000000-0005-0000-0000-00004C010000}"/>
    <cellStyle name="Accent1 - 40% 12" xfId="3810" xr:uid="{78EAD440-EBC7-498D-AEEE-9587A997B84F}"/>
    <cellStyle name="Accent1 - 40% 13" xfId="3811" xr:uid="{094479B6-7814-4D1A-A1A4-87E508844C1A}"/>
    <cellStyle name="Accent1 - 40% 2" xfId="315" xr:uid="{00000000-0005-0000-0000-00004D010000}"/>
    <cellStyle name="Accent1 - 40% 2 2" xfId="316" xr:uid="{00000000-0005-0000-0000-00004E010000}"/>
    <cellStyle name="Accent1 - 40% 2 2 2" xfId="317" xr:uid="{00000000-0005-0000-0000-00004F010000}"/>
    <cellStyle name="Accent1 - 40% 3" xfId="318" xr:uid="{00000000-0005-0000-0000-000050010000}"/>
    <cellStyle name="Accent1 - 40% 3 2" xfId="3812" xr:uid="{C4969B5A-1267-41D5-AD38-BB9CFA4D09AB}"/>
    <cellStyle name="Accent1 - 40% 4" xfId="319" xr:uid="{00000000-0005-0000-0000-000051010000}"/>
    <cellStyle name="Accent1 - 40% 4 2" xfId="3813" xr:uid="{30337D67-E6E3-42BB-825C-9277B126F7AE}"/>
    <cellStyle name="Accent1 - 40% 5" xfId="320" xr:uid="{00000000-0005-0000-0000-000052010000}"/>
    <cellStyle name="Accent1 - 40% 5 2" xfId="3814" xr:uid="{1B3DC8C0-7901-412F-ADC5-5738191031D0}"/>
    <cellStyle name="Accent1 - 40% 6" xfId="321" xr:uid="{00000000-0005-0000-0000-000053010000}"/>
    <cellStyle name="Accent1 - 40% 6 2" xfId="3816" xr:uid="{266E3904-4519-4F2D-BCE2-CE6BEF59D788}"/>
    <cellStyle name="Accent1 - 40% 6 3" xfId="3815" xr:uid="{E79DA6C6-4F17-4E8B-83D1-4F64281A3D8C}"/>
    <cellStyle name="Accent1 - 40% 7" xfId="322" xr:uid="{00000000-0005-0000-0000-000054010000}"/>
    <cellStyle name="Accent1 - 40% 8" xfId="323" xr:uid="{00000000-0005-0000-0000-000055010000}"/>
    <cellStyle name="Accent1 - 40% 8 2" xfId="3817" xr:uid="{23D3EB41-B6F9-4719-BBC4-549508B04F0B}"/>
    <cellStyle name="Accent1 - 40% 9" xfId="324" xr:uid="{00000000-0005-0000-0000-000056010000}"/>
    <cellStyle name="Accent1 - 40%_Combinación de negocios - AA-IAMv3" xfId="3818" xr:uid="{FE179683-5E12-4342-89B7-752DBB70E738}"/>
    <cellStyle name="Accent1 - 60%" xfId="325" xr:uid="{00000000-0005-0000-0000-000058010000}"/>
    <cellStyle name="Accent1 - 60% 10" xfId="326" xr:uid="{00000000-0005-0000-0000-000059010000}"/>
    <cellStyle name="Accent1 - 60% 11" xfId="327" xr:uid="{00000000-0005-0000-0000-00005A010000}"/>
    <cellStyle name="Accent1 - 60% 2" xfId="328" xr:uid="{00000000-0005-0000-0000-00005B010000}"/>
    <cellStyle name="Accent1 - 60% 2 2" xfId="329" xr:uid="{00000000-0005-0000-0000-00005C010000}"/>
    <cellStyle name="Accent1 - 60% 2 2 2" xfId="330" xr:uid="{00000000-0005-0000-0000-00005D010000}"/>
    <cellStyle name="Accent1 - 60% 3" xfId="331" xr:uid="{00000000-0005-0000-0000-00005E010000}"/>
    <cellStyle name="Accent1 - 60% 4" xfId="332" xr:uid="{00000000-0005-0000-0000-00005F010000}"/>
    <cellStyle name="Accent1 - 60% 5" xfId="333" xr:uid="{00000000-0005-0000-0000-000060010000}"/>
    <cellStyle name="Accent1 - 60% 6" xfId="334" xr:uid="{00000000-0005-0000-0000-000061010000}"/>
    <cellStyle name="Accent1 - 60% 7" xfId="335" xr:uid="{00000000-0005-0000-0000-000062010000}"/>
    <cellStyle name="Accent1 - 60% 8" xfId="336" xr:uid="{00000000-0005-0000-0000-000063010000}"/>
    <cellStyle name="Accent1 - 60% 9" xfId="337" xr:uid="{00000000-0005-0000-0000-000064010000}"/>
    <cellStyle name="Accent2" xfId="118" xr:uid="{00000000-0005-0000-0000-000065010000}"/>
    <cellStyle name="Accent2 - 20%" xfId="338" xr:uid="{00000000-0005-0000-0000-000066010000}"/>
    <cellStyle name="Accent2 - 20% 10" xfId="339" xr:uid="{00000000-0005-0000-0000-000067010000}"/>
    <cellStyle name="Accent2 - 20% 11" xfId="340" xr:uid="{00000000-0005-0000-0000-000068010000}"/>
    <cellStyle name="Accent2 - 20% 12" xfId="3819" xr:uid="{52EF2F64-4B7F-4611-8431-56DF974E3D15}"/>
    <cellStyle name="Accent2 - 20% 13" xfId="3820" xr:uid="{4C3D9FB3-50CB-432F-842C-A2A474B8A0D6}"/>
    <cellStyle name="Accent2 - 20% 2" xfId="341" xr:uid="{00000000-0005-0000-0000-000069010000}"/>
    <cellStyle name="Accent2 - 20% 2 2" xfId="342" xr:uid="{00000000-0005-0000-0000-00006A010000}"/>
    <cellStyle name="Accent2 - 20% 2 2 2" xfId="343" xr:uid="{00000000-0005-0000-0000-00006B010000}"/>
    <cellStyle name="Accent2 - 20% 3" xfId="344" xr:uid="{00000000-0005-0000-0000-00006C010000}"/>
    <cellStyle name="Accent2 - 20% 3 2" xfId="3821" xr:uid="{B672EFEF-6FC1-4057-8A85-EA2DC83512FE}"/>
    <cellStyle name="Accent2 - 20% 4" xfId="345" xr:uid="{00000000-0005-0000-0000-00006D010000}"/>
    <cellStyle name="Accent2 - 20% 4 2" xfId="3822" xr:uid="{61AFEF82-113C-41B2-BEB1-EAB3E80194B6}"/>
    <cellStyle name="Accent2 - 20% 5" xfId="346" xr:uid="{00000000-0005-0000-0000-00006E010000}"/>
    <cellStyle name="Accent2 - 20% 5 2" xfId="3823" xr:uid="{492670EF-9A0C-4D16-AF2B-F64431B5B71A}"/>
    <cellStyle name="Accent2 - 20% 6" xfId="347" xr:uid="{00000000-0005-0000-0000-00006F010000}"/>
    <cellStyle name="Accent2 - 20% 6 2" xfId="3825" xr:uid="{533F3518-1449-4B28-BCD7-F81713DBABAD}"/>
    <cellStyle name="Accent2 - 20% 6 3" xfId="3824" xr:uid="{51A6D86F-6FB7-4291-8BC9-355BAAAF1D23}"/>
    <cellStyle name="Accent2 - 20% 7" xfId="348" xr:uid="{00000000-0005-0000-0000-000070010000}"/>
    <cellStyle name="Accent2 - 20% 8" xfId="349" xr:uid="{00000000-0005-0000-0000-000071010000}"/>
    <cellStyle name="Accent2 - 20% 8 2" xfId="3826" xr:uid="{1845029B-0DC7-4CA9-9B90-1B9DF77B7BD3}"/>
    <cellStyle name="Accent2 - 20% 9" xfId="350" xr:uid="{00000000-0005-0000-0000-000072010000}"/>
    <cellStyle name="Accent2 - 20%_Combinación de negocios - AA-IAMv3" xfId="3827" xr:uid="{FDC14D25-2504-4CFD-9BB0-57DA1FB3DEAF}"/>
    <cellStyle name="Accent2 - 40%" xfId="351" xr:uid="{00000000-0005-0000-0000-000074010000}"/>
    <cellStyle name="Accent2 - 40% 10" xfId="352" xr:uid="{00000000-0005-0000-0000-000075010000}"/>
    <cellStyle name="Accent2 - 40% 11" xfId="353" xr:uid="{00000000-0005-0000-0000-000076010000}"/>
    <cellStyle name="Accent2 - 40% 12" xfId="3828" xr:uid="{464D4B21-02AD-4520-AD0E-94D3C3645CDC}"/>
    <cellStyle name="Accent2 - 40% 13" xfId="3829" xr:uid="{D51241D1-6FC7-4C71-8DCB-FC6E265857CF}"/>
    <cellStyle name="Accent2 - 40% 2" xfId="354" xr:uid="{00000000-0005-0000-0000-000077010000}"/>
    <cellStyle name="Accent2 - 40% 2 2" xfId="355" xr:uid="{00000000-0005-0000-0000-000078010000}"/>
    <cellStyle name="Accent2 - 40% 2 2 2" xfId="356" xr:uid="{00000000-0005-0000-0000-000079010000}"/>
    <cellStyle name="Accent2 - 40% 3" xfId="357" xr:uid="{00000000-0005-0000-0000-00007A010000}"/>
    <cellStyle name="Accent2 - 40% 3 2" xfId="3830" xr:uid="{1F3750B1-0522-472F-AA77-D9E2CE1A8488}"/>
    <cellStyle name="Accent2 - 40% 4" xfId="358" xr:uid="{00000000-0005-0000-0000-00007B010000}"/>
    <cellStyle name="Accent2 - 40% 4 2" xfId="3831" xr:uid="{8EDD395D-484F-4DC6-96A5-DC6E62FB80A2}"/>
    <cellStyle name="Accent2 - 40% 5" xfId="359" xr:uid="{00000000-0005-0000-0000-00007C010000}"/>
    <cellStyle name="Accent2 - 40% 5 2" xfId="3832" xr:uid="{5B10C2D1-0413-4A4C-8EBD-8FF666C3DD09}"/>
    <cellStyle name="Accent2 - 40% 6" xfId="360" xr:uid="{00000000-0005-0000-0000-00007D010000}"/>
    <cellStyle name="Accent2 - 40% 6 2" xfId="3834" xr:uid="{599D73EE-3A3A-4619-B18B-3C14E0D824EE}"/>
    <cellStyle name="Accent2 - 40% 6 3" xfId="3833" xr:uid="{2A2D2B7B-EEF6-4098-9EE4-B140270B2031}"/>
    <cellStyle name="Accent2 - 40% 7" xfId="361" xr:uid="{00000000-0005-0000-0000-00007E010000}"/>
    <cellStyle name="Accent2 - 40% 8" xfId="362" xr:uid="{00000000-0005-0000-0000-00007F010000}"/>
    <cellStyle name="Accent2 - 40% 8 2" xfId="3835" xr:uid="{B87E7C7B-2844-441D-9B60-E66B2A0BEA5E}"/>
    <cellStyle name="Accent2 - 40% 9" xfId="363" xr:uid="{00000000-0005-0000-0000-000080010000}"/>
    <cellStyle name="Accent2 - 40%_Combinación de negocios - AA-IAMv3" xfId="3836" xr:uid="{0E83F4F1-A46A-420D-B0A3-13FBD2173252}"/>
    <cellStyle name="Accent2 - 60%" xfId="364" xr:uid="{00000000-0005-0000-0000-000082010000}"/>
    <cellStyle name="Accent2 - 60% 10" xfId="365" xr:uid="{00000000-0005-0000-0000-000083010000}"/>
    <cellStyle name="Accent2 - 60% 11" xfId="366" xr:uid="{00000000-0005-0000-0000-000084010000}"/>
    <cellStyle name="Accent2 - 60% 2" xfId="367" xr:uid="{00000000-0005-0000-0000-000085010000}"/>
    <cellStyle name="Accent2 - 60% 2 2" xfId="368" xr:uid="{00000000-0005-0000-0000-000086010000}"/>
    <cellStyle name="Accent2 - 60% 2 2 2" xfId="369" xr:uid="{00000000-0005-0000-0000-000087010000}"/>
    <cellStyle name="Accent2 - 60% 3" xfId="370" xr:uid="{00000000-0005-0000-0000-000088010000}"/>
    <cellStyle name="Accent2 - 60% 4" xfId="371" xr:uid="{00000000-0005-0000-0000-000089010000}"/>
    <cellStyle name="Accent2 - 60% 5" xfId="372" xr:uid="{00000000-0005-0000-0000-00008A010000}"/>
    <cellStyle name="Accent2 - 60% 6" xfId="373" xr:uid="{00000000-0005-0000-0000-00008B010000}"/>
    <cellStyle name="Accent2 - 60% 7" xfId="374" xr:uid="{00000000-0005-0000-0000-00008C010000}"/>
    <cellStyle name="Accent2 - 60% 8" xfId="375" xr:uid="{00000000-0005-0000-0000-00008D010000}"/>
    <cellStyle name="Accent2 - 60% 9" xfId="376" xr:uid="{00000000-0005-0000-0000-00008E010000}"/>
    <cellStyle name="Accent3" xfId="119" xr:uid="{00000000-0005-0000-0000-00008F010000}"/>
    <cellStyle name="Accent3 - 20%" xfId="377" xr:uid="{00000000-0005-0000-0000-000090010000}"/>
    <cellStyle name="Accent3 - 20% 10" xfId="378" xr:uid="{00000000-0005-0000-0000-000091010000}"/>
    <cellStyle name="Accent3 - 20% 11" xfId="379" xr:uid="{00000000-0005-0000-0000-000092010000}"/>
    <cellStyle name="Accent3 - 20% 12" xfId="3837" xr:uid="{46CDAE8C-6149-413E-ABF6-A534889CFA33}"/>
    <cellStyle name="Accent3 - 20% 13" xfId="3838" xr:uid="{92550E3D-54C9-4AFA-AAAC-C5BEC2E06D17}"/>
    <cellStyle name="Accent3 - 20% 2" xfId="380" xr:uid="{00000000-0005-0000-0000-000093010000}"/>
    <cellStyle name="Accent3 - 20% 2 2" xfId="381" xr:uid="{00000000-0005-0000-0000-000094010000}"/>
    <cellStyle name="Accent3 - 20% 2 2 2" xfId="382" xr:uid="{00000000-0005-0000-0000-000095010000}"/>
    <cellStyle name="Accent3 - 20% 3" xfId="383" xr:uid="{00000000-0005-0000-0000-000096010000}"/>
    <cellStyle name="Accent3 - 20% 3 2" xfId="3839" xr:uid="{E42B2290-F16D-42B3-8F72-151F1130C615}"/>
    <cellStyle name="Accent3 - 20% 4" xfId="384" xr:uid="{00000000-0005-0000-0000-000097010000}"/>
    <cellStyle name="Accent3 - 20% 4 2" xfId="3840" xr:uid="{C8FC666A-33B8-4CC5-A650-3CF94E82B3A4}"/>
    <cellStyle name="Accent3 - 20% 5" xfId="385" xr:uid="{00000000-0005-0000-0000-000098010000}"/>
    <cellStyle name="Accent3 - 20% 5 2" xfId="3841" xr:uid="{42D6C90E-AB63-484F-A0FB-BC83C6CC66E2}"/>
    <cellStyle name="Accent3 - 20% 6" xfId="386" xr:uid="{00000000-0005-0000-0000-000099010000}"/>
    <cellStyle name="Accent3 - 20% 6 2" xfId="3843" xr:uid="{425E75A3-06E4-4B4E-AF6C-9571BE07C8CF}"/>
    <cellStyle name="Accent3 - 20% 6 3" xfId="3842" xr:uid="{500A2D24-0610-45A6-BA52-8B816778F9D4}"/>
    <cellStyle name="Accent3 - 20% 7" xfId="387" xr:uid="{00000000-0005-0000-0000-00009A010000}"/>
    <cellStyle name="Accent3 - 20% 8" xfId="388" xr:uid="{00000000-0005-0000-0000-00009B010000}"/>
    <cellStyle name="Accent3 - 20% 8 2" xfId="3844" xr:uid="{794CA62D-3C28-4DAD-B9C5-8A152CB81AC8}"/>
    <cellStyle name="Accent3 - 20% 9" xfId="389" xr:uid="{00000000-0005-0000-0000-00009C010000}"/>
    <cellStyle name="Accent3 - 20%_Combinación de negocios - AA-IAMv3" xfId="3845" xr:uid="{EE7D69D6-0A04-4669-B27D-4508F3086875}"/>
    <cellStyle name="Accent3 - 40%" xfId="390" xr:uid="{00000000-0005-0000-0000-00009E010000}"/>
    <cellStyle name="Accent3 - 40% 10" xfId="391" xr:uid="{00000000-0005-0000-0000-00009F010000}"/>
    <cellStyle name="Accent3 - 40% 11" xfId="392" xr:uid="{00000000-0005-0000-0000-0000A0010000}"/>
    <cellStyle name="Accent3 - 40% 12" xfId="3846" xr:uid="{85F8360B-CE57-4CDC-BAE6-CEF9E9D2C6E4}"/>
    <cellStyle name="Accent3 - 40% 13" xfId="3847" xr:uid="{B128D7B2-7EC4-4317-B760-50890B6A7CAC}"/>
    <cellStyle name="Accent3 - 40% 2" xfId="393" xr:uid="{00000000-0005-0000-0000-0000A1010000}"/>
    <cellStyle name="Accent3 - 40% 2 2" xfId="394" xr:uid="{00000000-0005-0000-0000-0000A2010000}"/>
    <cellStyle name="Accent3 - 40% 2 2 2" xfId="395" xr:uid="{00000000-0005-0000-0000-0000A3010000}"/>
    <cellStyle name="Accent3 - 40% 3" xfId="396" xr:uid="{00000000-0005-0000-0000-0000A4010000}"/>
    <cellStyle name="Accent3 - 40% 3 2" xfId="3848" xr:uid="{84E3E602-0A93-42C9-8695-A1875E136235}"/>
    <cellStyle name="Accent3 - 40% 4" xfId="397" xr:uid="{00000000-0005-0000-0000-0000A5010000}"/>
    <cellStyle name="Accent3 - 40% 4 2" xfId="3849" xr:uid="{A502C929-ADC7-4F42-8FAB-F343FC2E5FA2}"/>
    <cellStyle name="Accent3 - 40% 5" xfId="398" xr:uid="{00000000-0005-0000-0000-0000A6010000}"/>
    <cellStyle name="Accent3 - 40% 5 2" xfId="3850" xr:uid="{22AACCE7-52BA-45EC-ADDC-B29D545ED905}"/>
    <cellStyle name="Accent3 - 40% 6" xfId="399" xr:uid="{00000000-0005-0000-0000-0000A7010000}"/>
    <cellStyle name="Accent3 - 40% 6 2" xfId="3852" xr:uid="{BB5EA0A0-8770-499B-9F06-4BE495E72894}"/>
    <cellStyle name="Accent3 - 40% 6 3" xfId="3851" xr:uid="{75BCDABA-337A-4122-ADC9-84830452FD5E}"/>
    <cellStyle name="Accent3 - 40% 7" xfId="400" xr:uid="{00000000-0005-0000-0000-0000A8010000}"/>
    <cellStyle name="Accent3 - 40% 8" xfId="401" xr:uid="{00000000-0005-0000-0000-0000A9010000}"/>
    <cellStyle name="Accent3 - 40% 8 2" xfId="3853" xr:uid="{C170DE80-EED4-4EE7-BDD5-D7C34AD5A2CF}"/>
    <cellStyle name="Accent3 - 40% 9" xfId="402" xr:uid="{00000000-0005-0000-0000-0000AA010000}"/>
    <cellStyle name="Accent3 - 40%_Combinación de negocios - AA-IAMv3" xfId="3854" xr:uid="{10603B46-C13F-4C52-8521-9A137F7475F5}"/>
    <cellStyle name="Accent3 - 60%" xfId="403" xr:uid="{00000000-0005-0000-0000-0000AC010000}"/>
    <cellStyle name="Accent3 - 60% 10" xfId="404" xr:uid="{00000000-0005-0000-0000-0000AD010000}"/>
    <cellStyle name="Accent3 - 60% 11" xfId="405" xr:uid="{00000000-0005-0000-0000-0000AE010000}"/>
    <cellStyle name="Accent3 - 60% 2" xfId="406" xr:uid="{00000000-0005-0000-0000-0000AF010000}"/>
    <cellStyle name="Accent3 - 60% 2 2" xfId="407" xr:uid="{00000000-0005-0000-0000-0000B0010000}"/>
    <cellStyle name="Accent3 - 60% 2 2 2" xfId="408" xr:uid="{00000000-0005-0000-0000-0000B1010000}"/>
    <cellStyle name="Accent3 - 60% 3" xfId="409" xr:uid="{00000000-0005-0000-0000-0000B2010000}"/>
    <cellStyle name="Accent3 - 60% 4" xfId="410" xr:uid="{00000000-0005-0000-0000-0000B3010000}"/>
    <cellStyle name="Accent3 - 60% 5" xfId="411" xr:uid="{00000000-0005-0000-0000-0000B4010000}"/>
    <cellStyle name="Accent3 - 60% 6" xfId="412" xr:uid="{00000000-0005-0000-0000-0000B5010000}"/>
    <cellStyle name="Accent3 - 60% 7" xfId="413" xr:uid="{00000000-0005-0000-0000-0000B6010000}"/>
    <cellStyle name="Accent3 - 60% 8" xfId="414" xr:uid="{00000000-0005-0000-0000-0000B7010000}"/>
    <cellStyle name="Accent3 - 60% 9" xfId="415" xr:uid="{00000000-0005-0000-0000-0000B8010000}"/>
    <cellStyle name="Accent4" xfId="120" xr:uid="{00000000-0005-0000-0000-0000B9010000}"/>
    <cellStyle name="Accent4 - 20%" xfId="416" xr:uid="{00000000-0005-0000-0000-0000BA010000}"/>
    <cellStyle name="Accent4 - 20% 10" xfId="417" xr:uid="{00000000-0005-0000-0000-0000BB010000}"/>
    <cellStyle name="Accent4 - 20% 11" xfId="418" xr:uid="{00000000-0005-0000-0000-0000BC010000}"/>
    <cellStyle name="Accent4 - 20% 12" xfId="3855" xr:uid="{4144EF4C-F6E0-4E6B-8458-70C02343B39A}"/>
    <cellStyle name="Accent4 - 20% 13" xfId="3856" xr:uid="{36CB3EB1-C0C5-49BA-9A3D-E6CF81A498A2}"/>
    <cellStyle name="Accent4 - 20% 2" xfId="419" xr:uid="{00000000-0005-0000-0000-0000BD010000}"/>
    <cellStyle name="Accent4 - 20% 2 2" xfId="420" xr:uid="{00000000-0005-0000-0000-0000BE010000}"/>
    <cellStyle name="Accent4 - 20% 2 2 2" xfId="421" xr:uid="{00000000-0005-0000-0000-0000BF010000}"/>
    <cellStyle name="Accent4 - 20% 3" xfId="422" xr:uid="{00000000-0005-0000-0000-0000C0010000}"/>
    <cellStyle name="Accent4 - 20% 3 2" xfId="3857" xr:uid="{27C4A466-2AA3-4856-9CF6-DCCC6BDBA942}"/>
    <cellStyle name="Accent4 - 20% 4" xfId="423" xr:uid="{00000000-0005-0000-0000-0000C1010000}"/>
    <cellStyle name="Accent4 - 20% 4 2" xfId="3858" xr:uid="{915C98DC-70F0-4F8D-B4C3-DC52C781E075}"/>
    <cellStyle name="Accent4 - 20% 5" xfId="424" xr:uid="{00000000-0005-0000-0000-0000C2010000}"/>
    <cellStyle name="Accent4 - 20% 5 2" xfId="3859" xr:uid="{C9819CDD-9493-4ACB-8C9F-83A85D330EE1}"/>
    <cellStyle name="Accent4 - 20% 6" xfId="425" xr:uid="{00000000-0005-0000-0000-0000C3010000}"/>
    <cellStyle name="Accent4 - 20% 6 2" xfId="3861" xr:uid="{B12EE4AB-8604-480E-B239-7741E8AD3704}"/>
    <cellStyle name="Accent4 - 20% 6 3" xfId="3860" xr:uid="{296845FF-44CF-404D-AE7D-C00C3F06665F}"/>
    <cellStyle name="Accent4 - 20% 7" xfId="426" xr:uid="{00000000-0005-0000-0000-0000C4010000}"/>
    <cellStyle name="Accent4 - 20% 8" xfId="427" xr:uid="{00000000-0005-0000-0000-0000C5010000}"/>
    <cellStyle name="Accent4 - 20% 8 2" xfId="3862" xr:uid="{1425E60E-DD56-4ADE-AAA7-157C7323A898}"/>
    <cellStyle name="Accent4 - 20% 9" xfId="428" xr:uid="{00000000-0005-0000-0000-0000C6010000}"/>
    <cellStyle name="Accent4 - 20%_Combinación de negocios - AA-IAMv3" xfId="3863" xr:uid="{5B8DF4CD-8371-4973-86B2-D3B2ED6A23B2}"/>
    <cellStyle name="Accent4 - 40%" xfId="429" xr:uid="{00000000-0005-0000-0000-0000C8010000}"/>
    <cellStyle name="Accent4 - 40% 10" xfId="430" xr:uid="{00000000-0005-0000-0000-0000C9010000}"/>
    <cellStyle name="Accent4 - 40% 11" xfId="431" xr:uid="{00000000-0005-0000-0000-0000CA010000}"/>
    <cellStyle name="Accent4 - 40% 12" xfId="3864" xr:uid="{979F411C-C36A-4AB5-A2E4-0D4D102BA061}"/>
    <cellStyle name="Accent4 - 40% 13" xfId="3865" xr:uid="{891ACC9A-17D5-4E3D-9AB3-554BE66D4184}"/>
    <cellStyle name="Accent4 - 40% 2" xfId="432" xr:uid="{00000000-0005-0000-0000-0000CB010000}"/>
    <cellStyle name="Accent4 - 40% 2 2" xfId="433" xr:uid="{00000000-0005-0000-0000-0000CC010000}"/>
    <cellStyle name="Accent4 - 40% 2 2 2" xfId="434" xr:uid="{00000000-0005-0000-0000-0000CD010000}"/>
    <cellStyle name="Accent4 - 40% 3" xfId="435" xr:uid="{00000000-0005-0000-0000-0000CE010000}"/>
    <cellStyle name="Accent4 - 40% 3 2" xfId="3866" xr:uid="{95B93C70-78C9-406A-81B4-451A4D4E63F0}"/>
    <cellStyle name="Accent4 - 40% 4" xfId="436" xr:uid="{00000000-0005-0000-0000-0000CF010000}"/>
    <cellStyle name="Accent4 - 40% 4 2" xfId="3867" xr:uid="{619AEF9F-D701-4371-AF50-01942771AFB4}"/>
    <cellStyle name="Accent4 - 40% 5" xfId="437" xr:uid="{00000000-0005-0000-0000-0000D0010000}"/>
    <cellStyle name="Accent4 - 40% 5 2" xfId="3868" xr:uid="{3E5E6358-FC93-496C-A8D1-43843475F70F}"/>
    <cellStyle name="Accent4 - 40% 6" xfId="438" xr:uid="{00000000-0005-0000-0000-0000D1010000}"/>
    <cellStyle name="Accent4 - 40% 6 2" xfId="3870" xr:uid="{98990D6D-61B0-479F-B15D-9EF45C66C259}"/>
    <cellStyle name="Accent4 - 40% 6 3" xfId="3869" xr:uid="{3D978A3B-CF38-4738-B70D-3102081A5CCA}"/>
    <cellStyle name="Accent4 - 40% 7" xfId="439" xr:uid="{00000000-0005-0000-0000-0000D2010000}"/>
    <cellStyle name="Accent4 - 40% 8" xfId="440" xr:uid="{00000000-0005-0000-0000-0000D3010000}"/>
    <cellStyle name="Accent4 - 40% 8 2" xfId="3871" xr:uid="{B2999A67-59AB-4EA7-9257-AE58CE565F5C}"/>
    <cellStyle name="Accent4 - 40% 9" xfId="441" xr:uid="{00000000-0005-0000-0000-0000D4010000}"/>
    <cellStyle name="Accent4 - 40%_Combinación de negocios - AA-IAMv3" xfId="3872" xr:uid="{C73747BF-2C03-4B0B-8683-BBF4014514EF}"/>
    <cellStyle name="Accent4 - 60%" xfId="442" xr:uid="{00000000-0005-0000-0000-0000D6010000}"/>
    <cellStyle name="Accent4 - 60% 10" xfId="443" xr:uid="{00000000-0005-0000-0000-0000D7010000}"/>
    <cellStyle name="Accent4 - 60% 11" xfId="444" xr:uid="{00000000-0005-0000-0000-0000D8010000}"/>
    <cellStyle name="Accent4 - 60% 2" xfId="445" xr:uid="{00000000-0005-0000-0000-0000D9010000}"/>
    <cellStyle name="Accent4 - 60% 2 2" xfId="446" xr:uid="{00000000-0005-0000-0000-0000DA010000}"/>
    <cellStyle name="Accent4 - 60% 2 2 2" xfId="447" xr:uid="{00000000-0005-0000-0000-0000DB010000}"/>
    <cellStyle name="Accent4 - 60% 3" xfId="448" xr:uid="{00000000-0005-0000-0000-0000DC010000}"/>
    <cellStyle name="Accent4 - 60% 4" xfId="449" xr:uid="{00000000-0005-0000-0000-0000DD010000}"/>
    <cellStyle name="Accent4 - 60% 5" xfId="450" xr:uid="{00000000-0005-0000-0000-0000DE010000}"/>
    <cellStyle name="Accent4 - 60% 6" xfId="451" xr:uid="{00000000-0005-0000-0000-0000DF010000}"/>
    <cellStyle name="Accent4 - 60% 7" xfId="452" xr:uid="{00000000-0005-0000-0000-0000E0010000}"/>
    <cellStyle name="Accent4 - 60% 8" xfId="453" xr:uid="{00000000-0005-0000-0000-0000E1010000}"/>
    <cellStyle name="Accent4 - 60% 9" xfId="454" xr:uid="{00000000-0005-0000-0000-0000E2010000}"/>
    <cellStyle name="Accent5" xfId="121" xr:uid="{00000000-0005-0000-0000-0000E3010000}"/>
    <cellStyle name="Accent5 - 20%" xfId="455" xr:uid="{00000000-0005-0000-0000-0000E4010000}"/>
    <cellStyle name="Accent5 - 20% 10" xfId="456" xr:uid="{00000000-0005-0000-0000-0000E5010000}"/>
    <cellStyle name="Accent5 - 20% 11" xfId="457" xr:uid="{00000000-0005-0000-0000-0000E6010000}"/>
    <cellStyle name="Accent5 - 20% 12" xfId="3873" xr:uid="{5686C7ED-B4EB-4A4F-8558-DAE5704D2E27}"/>
    <cellStyle name="Accent5 - 20% 13" xfId="3874" xr:uid="{90D42F29-4BD6-4373-882C-55182EC4503E}"/>
    <cellStyle name="Accent5 - 20% 2" xfId="458" xr:uid="{00000000-0005-0000-0000-0000E7010000}"/>
    <cellStyle name="Accent5 - 20% 2 2" xfId="459" xr:uid="{00000000-0005-0000-0000-0000E8010000}"/>
    <cellStyle name="Accent5 - 20% 2 2 2" xfId="460" xr:uid="{00000000-0005-0000-0000-0000E9010000}"/>
    <cellStyle name="Accent5 - 20% 3" xfId="461" xr:uid="{00000000-0005-0000-0000-0000EA010000}"/>
    <cellStyle name="Accent5 - 20% 3 2" xfId="3875" xr:uid="{5371C6A8-9A55-4CA7-BDC7-D95277C78067}"/>
    <cellStyle name="Accent5 - 20% 4" xfId="462" xr:uid="{00000000-0005-0000-0000-0000EB010000}"/>
    <cellStyle name="Accent5 - 20% 4 2" xfId="3876" xr:uid="{3CB320C0-4378-4FA9-A99A-E67B386A4FE7}"/>
    <cellStyle name="Accent5 - 20% 5" xfId="463" xr:uid="{00000000-0005-0000-0000-0000EC010000}"/>
    <cellStyle name="Accent5 - 20% 5 2" xfId="3877" xr:uid="{FE010DFB-9D85-4028-8792-C7C2881C095F}"/>
    <cellStyle name="Accent5 - 20% 6" xfId="464" xr:uid="{00000000-0005-0000-0000-0000ED010000}"/>
    <cellStyle name="Accent5 - 20% 6 2" xfId="3879" xr:uid="{894784C2-3B51-44AC-AB97-9277F8D27A7B}"/>
    <cellStyle name="Accent5 - 20% 6 3" xfId="3878" xr:uid="{B136CC01-E0FD-404B-86D2-8CDD16F71B83}"/>
    <cellStyle name="Accent5 - 20% 7" xfId="465" xr:uid="{00000000-0005-0000-0000-0000EE010000}"/>
    <cellStyle name="Accent5 - 20% 8" xfId="466" xr:uid="{00000000-0005-0000-0000-0000EF010000}"/>
    <cellStyle name="Accent5 - 20% 8 2" xfId="3880" xr:uid="{14DC4649-37AB-450C-AB33-51AC2FA6B8FF}"/>
    <cellStyle name="Accent5 - 20% 9" xfId="467" xr:uid="{00000000-0005-0000-0000-0000F0010000}"/>
    <cellStyle name="Accent5 - 20%_Combinación de negocios - AA-IAMv3" xfId="3881" xr:uid="{5D50D875-3E45-4B74-B613-6AE720D585D7}"/>
    <cellStyle name="Accent5 - 40%" xfId="468" xr:uid="{00000000-0005-0000-0000-0000F2010000}"/>
    <cellStyle name="Accent5 - 40% 2" xfId="469" xr:uid="{00000000-0005-0000-0000-0000F3010000}"/>
    <cellStyle name="Accent5 - 40% 2 2" xfId="3882" xr:uid="{A1A6B3AC-4B05-44AC-B211-39CF6BAB50CB}"/>
    <cellStyle name="Accent5 - 40% 3" xfId="470" xr:uid="{00000000-0005-0000-0000-0000F4010000}"/>
    <cellStyle name="Accent5 - 40% 3 2" xfId="3883" xr:uid="{8FDCF4C6-B2D4-455B-8985-6D374C04945D}"/>
    <cellStyle name="Accent5 - 40% 4" xfId="471" xr:uid="{00000000-0005-0000-0000-0000F5010000}"/>
    <cellStyle name="Accent5 - 40% 4 2" xfId="3884" xr:uid="{86F26AE5-B7A1-49F0-ACA6-22ADA885E0F1}"/>
    <cellStyle name="Accent5 - 40% 5" xfId="472" xr:uid="{00000000-0005-0000-0000-0000F6010000}"/>
    <cellStyle name="Accent5 - 40% 5 2" xfId="3885" xr:uid="{538FE9BB-F667-49FB-A4AC-C59F74257496}"/>
    <cellStyle name="Accent5 - 40% 6" xfId="473" xr:uid="{00000000-0005-0000-0000-0000F7010000}"/>
    <cellStyle name="Accent5 - 40% 6 2" xfId="3886" xr:uid="{A9F951E6-2BE1-4AE0-BAF1-2AAC52382A83}"/>
    <cellStyle name="Accent5 - 40% 7" xfId="3887" xr:uid="{E1B3328F-4A60-4A1A-B40A-CA2E05A38C5B}"/>
    <cellStyle name="Accent5 - 40% 8" xfId="3888" xr:uid="{436BE9FC-98B0-4DA2-B79F-2CE6515C7C91}"/>
    <cellStyle name="Accent5 - 40% 9" xfId="3889" xr:uid="{3B0B6F90-6C15-4793-9ACF-934F77AB33F5}"/>
    <cellStyle name="Accent5 - 40%_Combinación de negocios - AA-IAMv3" xfId="3890" xr:uid="{BE7E8410-A981-4E65-9663-64452A7CA38D}"/>
    <cellStyle name="Accent5 - 60%" xfId="474" xr:uid="{00000000-0005-0000-0000-0000F9010000}"/>
    <cellStyle name="Accent5 - 60% 10" xfId="475" xr:uid="{00000000-0005-0000-0000-0000FA010000}"/>
    <cellStyle name="Accent5 - 60% 11" xfId="476" xr:uid="{00000000-0005-0000-0000-0000FB010000}"/>
    <cellStyle name="Accent5 - 60% 2" xfId="477" xr:uid="{00000000-0005-0000-0000-0000FC010000}"/>
    <cellStyle name="Accent5 - 60% 2 2" xfId="478" xr:uid="{00000000-0005-0000-0000-0000FD010000}"/>
    <cellStyle name="Accent5 - 60% 2 2 2" xfId="479" xr:uid="{00000000-0005-0000-0000-0000FE010000}"/>
    <cellStyle name="Accent5 - 60% 3" xfId="480" xr:uid="{00000000-0005-0000-0000-0000FF010000}"/>
    <cellStyle name="Accent5 - 60% 4" xfId="481" xr:uid="{00000000-0005-0000-0000-000000020000}"/>
    <cellStyle name="Accent5 - 60% 5" xfId="482" xr:uid="{00000000-0005-0000-0000-000001020000}"/>
    <cellStyle name="Accent5 - 60% 6" xfId="483" xr:uid="{00000000-0005-0000-0000-000002020000}"/>
    <cellStyle name="Accent5 - 60% 7" xfId="484" xr:uid="{00000000-0005-0000-0000-000003020000}"/>
    <cellStyle name="Accent5 - 60% 8" xfId="485" xr:uid="{00000000-0005-0000-0000-000004020000}"/>
    <cellStyle name="Accent5 - 60% 9" xfId="486" xr:uid="{00000000-0005-0000-0000-000005020000}"/>
    <cellStyle name="Accent6" xfId="122" xr:uid="{00000000-0005-0000-0000-000006020000}"/>
    <cellStyle name="Accent6 - 20%" xfId="487" xr:uid="{00000000-0005-0000-0000-000007020000}"/>
    <cellStyle name="Accent6 - 20% 2" xfId="488" xr:uid="{00000000-0005-0000-0000-000008020000}"/>
    <cellStyle name="Accent6 - 20% 2 2" xfId="3891" xr:uid="{C3FFA8C2-4EAB-4C5F-AC5F-C29F1A85EFFE}"/>
    <cellStyle name="Accent6 - 20% 3" xfId="489" xr:uid="{00000000-0005-0000-0000-000009020000}"/>
    <cellStyle name="Accent6 - 20% 3 2" xfId="3892" xr:uid="{23133BE5-E309-404B-8BE8-AC6BA2FD45E3}"/>
    <cellStyle name="Accent6 - 20% 4" xfId="490" xr:uid="{00000000-0005-0000-0000-00000A020000}"/>
    <cellStyle name="Accent6 - 20% 4 2" xfId="3893" xr:uid="{8A755FEE-A843-4DE4-9D02-EC7A157DC030}"/>
    <cellStyle name="Accent6 - 20% 5" xfId="491" xr:uid="{00000000-0005-0000-0000-00000B020000}"/>
    <cellStyle name="Accent6 - 20% 5 2" xfId="3894" xr:uid="{9E84FA15-4589-4E58-8F4C-A6C4050EFE30}"/>
    <cellStyle name="Accent6 - 20% 6" xfId="492" xr:uid="{00000000-0005-0000-0000-00000C020000}"/>
    <cellStyle name="Accent6 - 20% 6 2" xfId="3895" xr:uid="{486806BE-DD8E-48E4-A9D9-61BE5609DD6B}"/>
    <cellStyle name="Accent6 - 20% 7" xfId="3896" xr:uid="{5E44BE4F-8DCD-4C98-9801-CEFD2998B596}"/>
    <cellStyle name="Accent6 - 20% 8" xfId="3897" xr:uid="{C905CC05-9502-49FC-B208-233926FE4F27}"/>
    <cellStyle name="Accent6 - 20% 9" xfId="3898" xr:uid="{0DB9F1BB-F43D-4146-B9CF-EC00291E9094}"/>
    <cellStyle name="Accent6 - 20%_Combinación de negocios - AA-IAMv3" xfId="3899" xr:uid="{52FEEFA5-678A-4392-81B1-5651F01A0131}"/>
    <cellStyle name="Accent6 - 40%" xfId="493" xr:uid="{00000000-0005-0000-0000-00000E020000}"/>
    <cellStyle name="Accent6 - 40% 10" xfId="494" xr:uid="{00000000-0005-0000-0000-00000F020000}"/>
    <cellStyle name="Accent6 - 40% 11" xfId="495" xr:uid="{00000000-0005-0000-0000-000010020000}"/>
    <cellStyle name="Accent6 - 40% 12" xfId="3900" xr:uid="{CD22E900-0065-4B6A-AB30-918F42803F37}"/>
    <cellStyle name="Accent6 - 40% 13" xfId="3901" xr:uid="{6A8AFC84-0F37-4EE4-AAF5-1F9989C88112}"/>
    <cellStyle name="Accent6 - 40% 2" xfId="496" xr:uid="{00000000-0005-0000-0000-000011020000}"/>
    <cellStyle name="Accent6 - 40% 2 2" xfId="497" xr:uid="{00000000-0005-0000-0000-000012020000}"/>
    <cellStyle name="Accent6 - 40% 2 2 2" xfId="498" xr:uid="{00000000-0005-0000-0000-000013020000}"/>
    <cellStyle name="Accent6 - 40% 3" xfId="499" xr:uid="{00000000-0005-0000-0000-000014020000}"/>
    <cellStyle name="Accent6 - 40% 3 2" xfId="3902" xr:uid="{AA49D182-47A3-42B2-90ED-788963ED4824}"/>
    <cellStyle name="Accent6 - 40% 4" xfId="500" xr:uid="{00000000-0005-0000-0000-000015020000}"/>
    <cellStyle name="Accent6 - 40% 4 2" xfId="3903" xr:uid="{028E485F-D93D-462F-B9B5-BC37C2289AC9}"/>
    <cellStyle name="Accent6 - 40% 5" xfId="501" xr:uid="{00000000-0005-0000-0000-000016020000}"/>
    <cellStyle name="Accent6 - 40% 5 2" xfId="3904" xr:uid="{004D34F9-935D-4B4B-9733-0B6364DE7B8E}"/>
    <cellStyle name="Accent6 - 40% 6" xfId="502" xr:uid="{00000000-0005-0000-0000-000017020000}"/>
    <cellStyle name="Accent6 - 40% 6 2" xfId="3906" xr:uid="{980F20D1-6FC8-4510-965A-190E1545CDBD}"/>
    <cellStyle name="Accent6 - 40% 6 3" xfId="3905" xr:uid="{1855BAC7-7D84-47B2-B703-2B8C26FB2546}"/>
    <cellStyle name="Accent6 - 40% 7" xfId="503" xr:uid="{00000000-0005-0000-0000-000018020000}"/>
    <cellStyle name="Accent6 - 40% 8" xfId="504" xr:uid="{00000000-0005-0000-0000-000019020000}"/>
    <cellStyle name="Accent6 - 40% 8 2" xfId="3907" xr:uid="{D0F7258F-041E-4F75-AE2D-55DAC1E73EB0}"/>
    <cellStyle name="Accent6 - 40% 9" xfId="505" xr:uid="{00000000-0005-0000-0000-00001A020000}"/>
    <cellStyle name="Accent6 - 40%_Combinación de negocios - AA-IAMv3" xfId="3908" xr:uid="{CD49ADB0-C230-42B1-8287-AEC4095AF5D1}"/>
    <cellStyle name="Accent6 - 60%" xfId="506" xr:uid="{00000000-0005-0000-0000-00001C020000}"/>
    <cellStyle name="Accent6 - 60% 10" xfId="507" xr:uid="{00000000-0005-0000-0000-00001D020000}"/>
    <cellStyle name="Accent6 - 60% 11" xfId="508" xr:uid="{00000000-0005-0000-0000-00001E020000}"/>
    <cellStyle name="Accent6 - 60% 2" xfId="509" xr:uid="{00000000-0005-0000-0000-00001F020000}"/>
    <cellStyle name="Accent6 - 60% 2 2" xfId="510" xr:uid="{00000000-0005-0000-0000-000020020000}"/>
    <cellStyle name="Accent6 - 60% 2 2 2" xfId="511" xr:uid="{00000000-0005-0000-0000-000021020000}"/>
    <cellStyle name="Accent6 - 60% 3" xfId="512" xr:uid="{00000000-0005-0000-0000-000022020000}"/>
    <cellStyle name="Accent6 - 60% 4" xfId="513" xr:uid="{00000000-0005-0000-0000-000023020000}"/>
    <cellStyle name="Accent6 - 60% 5" xfId="514" xr:uid="{00000000-0005-0000-0000-000024020000}"/>
    <cellStyle name="Accent6 - 60% 6" xfId="515" xr:uid="{00000000-0005-0000-0000-000025020000}"/>
    <cellStyle name="Accent6 - 60% 7" xfId="516" xr:uid="{00000000-0005-0000-0000-000026020000}"/>
    <cellStyle name="Accent6 - 60% 8" xfId="517" xr:uid="{00000000-0005-0000-0000-000027020000}"/>
    <cellStyle name="Accent6 - 60% 9" xfId="518" xr:uid="{00000000-0005-0000-0000-000028020000}"/>
    <cellStyle name="Akcent 1" xfId="123" xr:uid="{00000000-0005-0000-0000-000029020000}"/>
    <cellStyle name="Akcent 2" xfId="124" xr:uid="{00000000-0005-0000-0000-00002A020000}"/>
    <cellStyle name="Akcent 3" xfId="125" xr:uid="{00000000-0005-0000-0000-00002B020000}"/>
    <cellStyle name="Akcent 4" xfId="126" xr:uid="{00000000-0005-0000-0000-00002C020000}"/>
    <cellStyle name="Akcent 5" xfId="127" xr:uid="{00000000-0005-0000-0000-00002D020000}"/>
    <cellStyle name="Akcent 6" xfId="128" xr:uid="{00000000-0005-0000-0000-00002E020000}"/>
    <cellStyle name="Bad" xfId="129" xr:uid="{00000000-0005-0000-0000-00002F020000}"/>
    <cellStyle name="Buena 10" xfId="519" xr:uid="{00000000-0005-0000-0000-000030020000}"/>
    <cellStyle name="Buena 10 2" xfId="520" xr:uid="{00000000-0005-0000-0000-000031020000}"/>
    <cellStyle name="Buena 10 3" xfId="521" xr:uid="{00000000-0005-0000-0000-000032020000}"/>
    <cellStyle name="Buena 10 4" xfId="522" xr:uid="{00000000-0005-0000-0000-000033020000}"/>
    <cellStyle name="Buena 10 5" xfId="523" xr:uid="{00000000-0005-0000-0000-000034020000}"/>
    <cellStyle name="Buena 11" xfId="524" xr:uid="{00000000-0005-0000-0000-000035020000}"/>
    <cellStyle name="Buena 12" xfId="525" xr:uid="{00000000-0005-0000-0000-000036020000}"/>
    <cellStyle name="Buena 13" xfId="526" xr:uid="{00000000-0005-0000-0000-000037020000}"/>
    <cellStyle name="Buena 14" xfId="527" xr:uid="{00000000-0005-0000-0000-000038020000}"/>
    <cellStyle name="Buena 2" xfId="528" xr:uid="{00000000-0005-0000-0000-000039020000}"/>
    <cellStyle name="Buena 2 2" xfId="529" xr:uid="{00000000-0005-0000-0000-00003A020000}"/>
    <cellStyle name="Buena 2 3" xfId="530" xr:uid="{00000000-0005-0000-0000-00003B020000}"/>
    <cellStyle name="Buena 2 4" xfId="531" xr:uid="{00000000-0005-0000-0000-00003C020000}"/>
    <cellStyle name="Buena 2 5" xfId="532" xr:uid="{00000000-0005-0000-0000-00003D020000}"/>
    <cellStyle name="Buena 2 6" xfId="533" xr:uid="{00000000-0005-0000-0000-00003E020000}"/>
    <cellStyle name="Buena 3" xfId="534" xr:uid="{00000000-0005-0000-0000-00003F020000}"/>
    <cellStyle name="Buena 3 2" xfId="535" xr:uid="{00000000-0005-0000-0000-000040020000}"/>
    <cellStyle name="Buena 3 3" xfId="536" xr:uid="{00000000-0005-0000-0000-000041020000}"/>
    <cellStyle name="Buena 3 4" xfId="537" xr:uid="{00000000-0005-0000-0000-000042020000}"/>
    <cellStyle name="Buena 3 5" xfId="538" xr:uid="{00000000-0005-0000-0000-000043020000}"/>
    <cellStyle name="Buena 4" xfId="539" xr:uid="{00000000-0005-0000-0000-000044020000}"/>
    <cellStyle name="Buena 4 2" xfId="540" xr:uid="{00000000-0005-0000-0000-000045020000}"/>
    <cellStyle name="Buena 4 3" xfId="541" xr:uid="{00000000-0005-0000-0000-000046020000}"/>
    <cellStyle name="Buena 4 4" xfId="542" xr:uid="{00000000-0005-0000-0000-000047020000}"/>
    <cellStyle name="Buena 4 5" xfId="543" xr:uid="{00000000-0005-0000-0000-000048020000}"/>
    <cellStyle name="Buena 5" xfId="544" xr:uid="{00000000-0005-0000-0000-000049020000}"/>
    <cellStyle name="Buena 5 2" xfId="545" xr:uid="{00000000-0005-0000-0000-00004A020000}"/>
    <cellStyle name="Buena 5 3" xfId="546" xr:uid="{00000000-0005-0000-0000-00004B020000}"/>
    <cellStyle name="Buena 5 4" xfId="547" xr:uid="{00000000-0005-0000-0000-00004C020000}"/>
    <cellStyle name="Buena 5 5" xfId="548" xr:uid="{00000000-0005-0000-0000-00004D020000}"/>
    <cellStyle name="Buena 6" xfId="549" xr:uid="{00000000-0005-0000-0000-00004E020000}"/>
    <cellStyle name="Buena 6 2" xfId="550" xr:uid="{00000000-0005-0000-0000-00004F020000}"/>
    <cellStyle name="Buena 6 2 2" xfId="3909" xr:uid="{A726A033-5C94-457F-8879-56E471C7E1BD}"/>
    <cellStyle name="Buena 6 3" xfId="551" xr:uid="{00000000-0005-0000-0000-000050020000}"/>
    <cellStyle name="Buena 6 4" xfId="552" xr:uid="{00000000-0005-0000-0000-000051020000}"/>
    <cellStyle name="Buena 6 5" xfId="553" xr:uid="{00000000-0005-0000-0000-000052020000}"/>
    <cellStyle name="Buena 7" xfId="554" xr:uid="{00000000-0005-0000-0000-000053020000}"/>
    <cellStyle name="Buena 7 2" xfId="555" xr:uid="{00000000-0005-0000-0000-000054020000}"/>
    <cellStyle name="Buena 7 3" xfId="556" xr:uid="{00000000-0005-0000-0000-000055020000}"/>
    <cellStyle name="Buena 7 4" xfId="557" xr:uid="{00000000-0005-0000-0000-000056020000}"/>
    <cellStyle name="Buena 7 5" xfId="558" xr:uid="{00000000-0005-0000-0000-000057020000}"/>
    <cellStyle name="Buena 8" xfId="559" xr:uid="{00000000-0005-0000-0000-000058020000}"/>
    <cellStyle name="Buena 8 2" xfId="560" xr:uid="{00000000-0005-0000-0000-000059020000}"/>
    <cellStyle name="Buena 8 3" xfId="561" xr:uid="{00000000-0005-0000-0000-00005A020000}"/>
    <cellStyle name="Buena 8 4" xfId="562" xr:uid="{00000000-0005-0000-0000-00005B020000}"/>
    <cellStyle name="Buena 8 5" xfId="563" xr:uid="{00000000-0005-0000-0000-00005C020000}"/>
    <cellStyle name="Buena 9" xfId="564" xr:uid="{00000000-0005-0000-0000-00005D020000}"/>
    <cellStyle name="Buena 9 2" xfId="565" xr:uid="{00000000-0005-0000-0000-00005E020000}"/>
    <cellStyle name="Buena 9 3" xfId="566" xr:uid="{00000000-0005-0000-0000-00005F020000}"/>
    <cellStyle name="Buena 9 4" xfId="567" xr:uid="{00000000-0005-0000-0000-000060020000}"/>
    <cellStyle name="Buena 9 5" xfId="568" xr:uid="{00000000-0005-0000-0000-000061020000}"/>
    <cellStyle name="Bueno 2" xfId="2650" xr:uid="{00000000-0005-0000-0000-000062020000}"/>
    <cellStyle name="Bueno 3" xfId="130" xr:uid="{00000000-0005-0000-0000-000063020000}"/>
    <cellStyle name="Cabece - Estilo3" xfId="569" xr:uid="{00000000-0005-0000-0000-000064020000}"/>
    <cellStyle name="Cabecera 1" xfId="570" xr:uid="{00000000-0005-0000-0000-000065020000}"/>
    <cellStyle name="Cabecera 2" xfId="571" xr:uid="{00000000-0005-0000-0000-000066020000}"/>
    <cellStyle name="Calculation" xfId="131" xr:uid="{00000000-0005-0000-0000-000067020000}"/>
    <cellStyle name="Calculation 2" xfId="2791" xr:uid="{94E66AF5-D42A-40E2-B216-1EA468CC81D7}"/>
    <cellStyle name="Cálculo 10" xfId="572" xr:uid="{00000000-0005-0000-0000-000068020000}"/>
    <cellStyle name="Cálculo 10 2" xfId="573" xr:uid="{00000000-0005-0000-0000-000069020000}"/>
    <cellStyle name="Cálculo 10 2 2" xfId="2806" xr:uid="{9D782CF3-5960-4D77-8C3C-E684878086D1}"/>
    <cellStyle name="Cálculo 10 3" xfId="574" xr:uid="{00000000-0005-0000-0000-00006A020000}"/>
    <cellStyle name="Cálculo 10 3 2" xfId="2807" xr:uid="{09839B45-5607-4FD2-ADB8-3912CE107DE9}"/>
    <cellStyle name="Cálculo 10 4" xfId="575" xr:uid="{00000000-0005-0000-0000-00006B020000}"/>
    <cellStyle name="Cálculo 10 4 2" xfId="2808" xr:uid="{7F256F51-C68B-4B93-81F8-B9963E0D454D}"/>
    <cellStyle name="Cálculo 10 5" xfId="576" xr:uid="{00000000-0005-0000-0000-00006C020000}"/>
    <cellStyle name="Cálculo 10 5 2" xfId="2809" xr:uid="{5944DFC0-5470-40EE-AF44-611403C9C44E}"/>
    <cellStyle name="Cálculo 10 6" xfId="2805" xr:uid="{BBA4DCDD-2FF4-4036-9EF3-F127D3DEEFCF}"/>
    <cellStyle name="Cálculo 11" xfId="577" xr:uid="{00000000-0005-0000-0000-00006D020000}"/>
    <cellStyle name="Cálculo 11 2" xfId="2810" xr:uid="{A90FA44B-E8F3-4704-BEFC-7FB0E4B3B3CF}"/>
    <cellStyle name="Cálculo 12" xfId="578" xr:uid="{00000000-0005-0000-0000-00006E020000}"/>
    <cellStyle name="Cálculo 12 2" xfId="2811" xr:uid="{CE46D65E-DE87-4216-BE8D-44B212589896}"/>
    <cellStyle name="Cálculo 13" xfId="579" xr:uid="{00000000-0005-0000-0000-00006F020000}"/>
    <cellStyle name="Cálculo 13 2" xfId="2812" xr:uid="{958FEB7C-58EE-4D0D-8126-E3B50A37C455}"/>
    <cellStyle name="Cálculo 14" xfId="580" xr:uid="{00000000-0005-0000-0000-000070020000}"/>
    <cellStyle name="Cálculo 14 2" xfId="2813" xr:uid="{15090EDD-807B-4BEC-9925-58B7472D2873}"/>
    <cellStyle name="Cálculo 15" xfId="132" xr:uid="{00000000-0005-0000-0000-000071020000}"/>
    <cellStyle name="Cálculo 15 2" xfId="2792" xr:uid="{F128F5E2-F57A-4E3D-A7F6-3A7C60D5DD0A}"/>
    <cellStyle name="Cálculo 16" xfId="2688" xr:uid="{00000000-0005-0000-0000-000072020000}"/>
    <cellStyle name="Cálculo 16 2" xfId="3707" xr:uid="{2C54B3E5-18B0-48BB-9D55-1243437E7A52}"/>
    <cellStyle name="Cálculo 17" xfId="2736" xr:uid="{00000000-0005-0000-0000-000073020000}"/>
    <cellStyle name="Cálculo 18" xfId="3744" xr:uid="{4832935E-F887-4A6F-9CC4-C9D6B3937ED5}"/>
    <cellStyle name="Cálculo 2" xfId="581" xr:uid="{00000000-0005-0000-0000-000074020000}"/>
    <cellStyle name="Cálculo 2 2" xfId="582" xr:uid="{00000000-0005-0000-0000-000075020000}"/>
    <cellStyle name="Cálculo 2 2 2" xfId="2815" xr:uid="{43C366CF-F896-4A4A-97DC-5540D10DFB2D}"/>
    <cellStyle name="Cálculo 2 3" xfId="583" xr:uid="{00000000-0005-0000-0000-000076020000}"/>
    <cellStyle name="Cálculo 2 3 2" xfId="2816" xr:uid="{2B1ABFEA-D40F-45D1-8161-D0130A961326}"/>
    <cellStyle name="Cálculo 2 4" xfId="584" xr:uid="{00000000-0005-0000-0000-000077020000}"/>
    <cellStyle name="Cálculo 2 4 2" xfId="2817" xr:uid="{97D09035-9E2C-421B-82E8-2A8FC50338C1}"/>
    <cellStyle name="Cálculo 2 5" xfId="585" xr:uid="{00000000-0005-0000-0000-000078020000}"/>
    <cellStyle name="Cálculo 2 5 2" xfId="2818" xr:uid="{DFA5488E-FC20-47A4-9858-AB6CB338FF03}"/>
    <cellStyle name="Cálculo 2 6" xfId="586" xr:uid="{00000000-0005-0000-0000-000079020000}"/>
    <cellStyle name="Cálculo 2 6 2" xfId="2819" xr:uid="{87490DD5-C42D-4990-8BE8-78C28D599FD1}"/>
    <cellStyle name="Cálculo 2 7" xfId="2814" xr:uid="{0782C72C-93EC-4D1F-8C4B-64A034D52580}"/>
    <cellStyle name="Cálculo 2 7 2" xfId="3910" xr:uid="{4B4DABE9-9519-44ED-84D1-FE1923EFED2C}"/>
    <cellStyle name="Cálculo 3" xfId="587" xr:uid="{00000000-0005-0000-0000-00007A020000}"/>
    <cellStyle name="Cálculo 3 2" xfId="588" xr:uid="{00000000-0005-0000-0000-00007B020000}"/>
    <cellStyle name="Cálculo 3 2 2" xfId="2821" xr:uid="{CA2AD9D7-9454-4562-8082-667F4BDE5C2E}"/>
    <cellStyle name="Cálculo 3 3" xfId="589" xr:uid="{00000000-0005-0000-0000-00007C020000}"/>
    <cellStyle name="Cálculo 3 3 2" xfId="2822" xr:uid="{12D1665C-B5D8-453C-A5A6-B0ED8223C213}"/>
    <cellStyle name="Cálculo 3 4" xfId="590" xr:uid="{00000000-0005-0000-0000-00007D020000}"/>
    <cellStyle name="Cálculo 3 4 2" xfId="2823" xr:uid="{D3A4E01D-DA92-4535-9674-0A859D1D7494}"/>
    <cellStyle name="Cálculo 3 5" xfId="591" xr:uid="{00000000-0005-0000-0000-00007E020000}"/>
    <cellStyle name="Cálculo 3 5 2" xfId="2824" xr:uid="{4F40DAE4-EA4C-4381-A8C0-58A0FA57D547}"/>
    <cellStyle name="Cálculo 3 6" xfId="2820" xr:uid="{583C22C3-6153-44F2-915C-F6F321F64614}"/>
    <cellStyle name="Cálculo 3 6 2" xfId="3911" xr:uid="{D346E63D-830F-46F4-AED6-496BA805C58A}"/>
    <cellStyle name="Cálculo 4" xfId="592" xr:uid="{00000000-0005-0000-0000-00007F020000}"/>
    <cellStyle name="Cálculo 4 2" xfId="593" xr:uid="{00000000-0005-0000-0000-000080020000}"/>
    <cellStyle name="Cálculo 4 2 2" xfId="2826" xr:uid="{9A0598FE-EF78-42CD-8143-4F68AD7FA753}"/>
    <cellStyle name="Cálculo 4 3" xfId="594" xr:uid="{00000000-0005-0000-0000-000081020000}"/>
    <cellStyle name="Cálculo 4 3 2" xfId="2827" xr:uid="{F9F7E24F-B54D-4BDD-870E-61BEF919EDF4}"/>
    <cellStyle name="Cálculo 4 4" xfId="595" xr:uid="{00000000-0005-0000-0000-000082020000}"/>
    <cellStyle name="Cálculo 4 4 2" xfId="2828" xr:uid="{EC65E4F6-802D-4BC1-84D4-2C2A9E311A84}"/>
    <cellStyle name="Cálculo 4 5" xfId="596" xr:uid="{00000000-0005-0000-0000-000083020000}"/>
    <cellStyle name="Cálculo 4 5 2" xfId="2829" xr:uid="{484A1961-4C33-4D7D-8550-9BC340AF2D69}"/>
    <cellStyle name="Cálculo 4 6" xfId="2825" xr:uid="{6F7CC400-1563-4694-B807-06AD1CFCF0E2}"/>
    <cellStyle name="Cálculo 4 6 2" xfId="3912" xr:uid="{7EB8D09A-F093-49AC-BC8B-43084C539D90}"/>
    <cellStyle name="Cálculo 5" xfId="597" xr:uid="{00000000-0005-0000-0000-000084020000}"/>
    <cellStyle name="Cálculo 5 2" xfId="598" xr:uid="{00000000-0005-0000-0000-000085020000}"/>
    <cellStyle name="Cálculo 5 2 2" xfId="2831" xr:uid="{F04350F0-B438-45D4-B413-2A5173409197}"/>
    <cellStyle name="Cálculo 5 3" xfId="599" xr:uid="{00000000-0005-0000-0000-000086020000}"/>
    <cellStyle name="Cálculo 5 3 2" xfId="2832" xr:uid="{CC6BF883-5397-48C5-893D-2E49BD626321}"/>
    <cellStyle name="Cálculo 5 4" xfId="600" xr:uid="{00000000-0005-0000-0000-000087020000}"/>
    <cellStyle name="Cálculo 5 4 2" xfId="2833" xr:uid="{9EE69158-E993-4BE4-9977-9B6D8C78EAF0}"/>
    <cellStyle name="Cálculo 5 5" xfId="601" xr:uid="{00000000-0005-0000-0000-000088020000}"/>
    <cellStyle name="Cálculo 5 5 2" xfId="2834" xr:uid="{052B1CEC-DF63-42C2-874D-AAF94C4BB458}"/>
    <cellStyle name="Cálculo 5 6" xfId="2830" xr:uid="{32F3B26C-5028-4026-837C-AFCE3B73ADF0}"/>
    <cellStyle name="Cálculo 5 6 2" xfId="3913" xr:uid="{68AA4237-9257-4957-8C23-AFC469CFE5D3}"/>
    <cellStyle name="Cálculo 6" xfId="602" xr:uid="{00000000-0005-0000-0000-000089020000}"/>
    <cellStyle name="Cálculo 6 2" xfId="603" xr:uid="{00000000-0005-0000-0000-00008A020000}"/>
    <cellStyle name="Cálculo 6 2 2" xfId="2836" xr:uid="{C611E43D-3F72-4065-8024-F67AC49A1B50}"/>
    <cellStyle name="Cálculo 6 3" xfId="604" xr:uid="{00000000-0005-0000-0000-00008B020000}"/>
    <cellStyle name="Cálculo 6 3 2" xfId="2837" xr:uid="{650327FF-853A-4EF6-A14F-B914B45C6D13}"/>
    <cellStyle name="Cálculo 6 4" xfId="605" xr:uid="{00000000-0005-0000-0000-00008C020000}"/>
    <cellStyle name="Cálculo 6 4 2" xfId="2838" xr:uid="{F98F4D31-7A5F-4A5D-9D75-9AEC291B44BD}"/>
    <cellStyle name="Cálculo 6 5" xfId="606" xr:uid="{00000000-0005-0000-0000-00008D020000}"/>
    <cellStyle name="Cálculo 6 5 2" xfId="2839" xr:uid="{45E47800-B316-4270-95D6-E3E220EB1557}"/>
    <cellStyle name="Cálculo 6 6" xfId="2835" xr:uid="{D7A2D609-31B9-4685-AEB3-14EB583F7E82}"/>
    <cellStyle name="Cálculo 7" xfId="607" xr:uid="{00000000-0005-0000-0000-00008E020000}"/>
    <cellStyle name="Cálculo 7 2" xfId="608" xr:uid="{00000000-0005-0000-0000-00008F020000}"/>
    <cellStyle name="Cálculo 7 2 2" xfId="2841" xr:uid="{736FFDED-6D42-4EA6-96C8-DAB3F4E3822C}"/>
    <cellStyle name="Cálculo 7 3" xfId="609" xr:uid="{00000000-0005-0000-0000-000090020000}"/>
    <cellStyle name="Cálculo 7 3 2" xfId="2842" xr:uid="{1D9F9E2C-5323-4172-947F-81C6A39209B1}"/>
    <cellStyle name="Cálculo 7 4" xfId="610" xr:uid="{00000000-0005-0000-0000-000091020000}"/>
    <cellStyle name="Cálculo 7 4 2" xfId="2843" xr:uid="{12DE1E12-AF16-4A52-97D6-8F0251D09B86}"/>
    <cellStyle name="Cálculo 7 5" xfId="611" xr:uid="{00000000-0005-0000-0000-000092020000}"/>
    <cellStyle name="Cálculo 7 5 2" xfId="2844" xr:uid="{D7598B3E-C8F8-4F3E-A1FE-A92F719B0DC7}"/>
    <cellStyle name="Cálculo 7 6" xfId="2840" xr:uid="{B215FBEF-31C9-4078-A336-E6F5E5AB3B4A}"/>
    <cellStyle name="Cálculo 8" xfId="612" xr:uid="{00000000-0005-0000-0000-000093020000}"/>
    <cellStyle name="Cálculo 8 2" xfId="613" xr:uid="{00000000-0005-0000-0000-000094020000}"/>
    <cellStyle name="Cálculo 8 2 2" xfId="2846" xr:uid="{7F3293DD-2DD4-4136-B37D-C31CD08D142D}"/>
    <cellStyle name="Cálculo 8 3" xfId="614" xr:uid="{00000000-0005-0000-0000-000095020000}"/>
    <cellStyle name="Cálculo 8 3 2" xfId="2847" xr:uid="{19C7627E-6EDA-4EC9-B6E7-933BBF647E6B}"/>
    <cellStyle name="Cálculo 8 4" xfId="615" xr:uid="{00000000-0005-0000-0000-000096020000}"/>
    <cellStyle name="Cálculo 8 4 2" xfId="2848" xr:uid="{4CAA92D2-A04D-4C82-A1CF-82C72D51AF62}"/>
    <cellStyle name="Cálculo 8 5" xfId="616" xr:uid="{00000000-0005-0000-0000-000097020000}"/>
    <cellStyle name="Cálculo 8 5 2" xfId="2849" xr:uid="{B7E7E5B9-6C10-4C89-9BAE-1906C0CC332C}"/>
    <cellStyle name="Cálculo 8 6" xfId="2845" xr:uid="{B6142008-1E79-460C-9D69-E0F02E7EF9CF}"/>
    <cellStyle name="Cálculo 9" xfId="617" xr:uid="{00000000-0005-0000-0000-000098020000}"/>
    <cellStyle name="Cálculo 9 2" xfId="618" xr:uid="{00000000-0005-0000-0000-000099020000}"/>
    <cellStyle name="Cálculo 9 2 2" xfId="2851" xr:uid="{8B25FAA9-7BA9-4C71-9D41-B5CC02F1E739}"/>
    <cellStyle name="Cálculo 9 3" xfId="619" xr:uid="{00000000-0005-0000-0000-00009A020000}"/>
    <cellStyle name="Cálculo 9 3 2" xfId="2852" xr:uid="{BA4088F9-3C2F-4934-A490-DB50028FC52C}"/>
    <cellStyle name="Cálculo 9 4" xfId="620" xr:uid="{00000000-0005-0000-0000-00009B020000}"/>
    <cellStyle name="Cálculo 9 4 2" xfId="2853" xr:uid="{508842CD-5CCF-4E07-867E-72514867EF33}"/>
    <cellStyle name="Cálculo 9 5" xfId="621" xr:uid="{00000000-0005-0000-0000-00009C020000}"/>
    <cellStyle name="Cálculo 9 5 2" xfId="2854" xr:uid="{1C982510-9146-4FBA-935A-061F83302D24}"/>
    <cellStyle name="Cálculo 9 6" xfId="2850" xr:uid="{7662F301-191F-4437-8B63-C1AB14904469}"/>
    <cellStyle name="Celda de comprobación 10" xfId="622" xr:uid="{00000000-0005-0000-0000-00009D020000}"/>
    <cellStyle name="Celda de comprobación 10 2" xfId="623" xr:uid="{00000000-0005-0000-0000-00009E020000}"/>
    <cellStyle name="Celda de comprobación 10 3" xfId="624" xr:uid="{00000000-0005-0000-0000-00009F020000}"/>
    <cellStyle name="Celda de comprobación 10 4" xfId="625" xr:uid="{00000000-0005-0000-0000-0000A0020000}"/>
    <cellStyle name="Celda de comprobación 10 5" xfId="626" xr:uid="{00000000-0005-0000-0000-0000A1020000}"/>
    <cellStyle name="Celda de comprobación 11" xfId="627" xr:uid="{00000000-0005-0000-0000-0000A2020000}"/>
    <cellStyle name="Celda de comprobación 12" xfId="628" xr:uid="{00000000-0005-0000-0000-0000A3020000}"/>
    <cellStyle name="Celda de comprobación 13" xfId="629" xr:uid="{00000000-0005-0000-0000-0000A4020000}"/>
    <cellStyle name="Celda de comprobación 14" xfId="630" xr:uid="{00000000-0005-0000-0000-0000A5020000}"/>
    <cellStyle name="Celda de comprobación 15" xfId="133" xr:uid="{00000000-0005-0000-0000-0000A6020000}"/>
    <cellStyle name="Celda de comprobación 2" xfId="631" xr:uid="{00000000-0005-0000-0000-0000A7020000}"/>
    <cellStyle name="Celda de comprobación 2 2" xfId="632" xr:uid="{00000000-0005-0000-0000-0000A8020000}"/>
    <cellStyle name="Celda de comprobación 2 3" xfId="633" xr:uid="{00000000-0005-0000-0000-0000A9020000}"/>
    <cellStyle name="Celda de comprobación 2 4" xfId="634" xr:uid="{00000000-0005-0000-0000-0000AA020000}"/>
    <cellStyle name="Celda de comprobación 2 5" xfId="635" xr:uid="{00000000-0005-0000-0000-0000AB020000}"/>
    <cellStyle name="Celda de comprobación 2 6" xfId="636" xr:uid="{00000000-0005-0000-0000-0000AC020000}"/>
    <cellStyle name="Celda de comprobación 3" xfId="637" xr:uid="{00000000-0005-0000-0000-0000AD020000}"/>
    <cellStyle name="Celda de comprobación 3 2" xfId="638" xr:uid="{00000000-0005-0000-0000-0000AE020000}"/>
    <cellStyle name="Celda de comprobación 3 3" xfId="639" xr:uid="{00000000-0005-0000-0000-0000AF020000}"/>
    <cellStyle name="Celda de comprobación 3 4" xfId="640" xr:uid="{00000000-0005-0000-0000-0000B0020000}"/>
    <cellStyle name="Celda de comprobación 3 5" xfId="641" xr:uid="{00000000-0005-0000-0000-0000B1020000}"/>
    <cellStyle name="Celda de comprobación 4" xfId="642" xr:uid="{00000000-0005-0000-0000-0000B2020000}"/>
    <cellStyle name="Celda de comprobación 4 2" xfId="643" xr:uid="{00000000-0005-0000-0000-0000B3020000}"/>
    <cellStyle name="Celda de comprobación 4 3" xfId="644" xr:uid="{00000000-0005-0000-0000-0000B4020000}"/>
    <cellStyle name="Celda de comprobación 4 4" xfId="645" xr:uid="{00000000-0005-0000-0000-0000B5020000}"/>
    <cellStyle name="Celda de comprobación 4 5" xfId="646" xr:uid="{00000000-0005-0000-0000-0000B6020000}"/>
    <cellStyle name="Celda de comprobación 5" xfId="647" xr:uid="{00000000-0005-0000-0000-0000B7020000}"/>
    <cellStyle name="Celda de comprobación 5 2" xfId="648" xr:uid="{00000000-0005-0000-0000-0000B8020000}"/>
    <cellStyle name="Celda de comprobación 5 3" xfId="649" xr:uid="{00000000-0005-0000-0000-0000B9020000}"/>
    <cellStyle name="Celda de comprobación 5 4" xfId="650" xr:uid="{00000000-0005-0000-0000-0000BA020000}"/>
    <cellStyle name="Celda de comprobación 5 5" xfId="651" xr:uid="{00000000-0005-0000-0000-0000BB020000}"/>
    <cellStyle name="Celda de comprobación 6" xfId="652" xr:uid="{00000000-0005-0000-0000-0000BC020000}"/>
    <cellStyle name="Celda de comprobación 6 2" xfId="653" xr:uid="{00000000-0005-0000-0000-0000BD020000}"/>
    <cellStyle name="Celda de comprobación 6 3" xfId="654" xr:uid="{00000000-0005-0000-0000-0000BE020000}"/>
    <cellStyle name="Celda de comprobación 6 4" xfId="655" xr:uid="{00000000-0005-0000-0000-0000BF020000}"/>
    <cellStyle name="Celda de comprobación 6 5" xfId="656" xr:uid="{00000000-0005-0000-0000-0000C0020000}"/>
    <cellStyle name="Celda de comprobación 7" xfId="657" xr:uid="{00000000-0005-0000-0000-0000C1020000}"/>
    <cellStyle name="Celda de comprobación 7 2" xfId="658" xr:uid="{00000000-0005-0000-0000-0000C2020000}"/>
    <cellStyle name="Celda de comprobación 7 3" xfId="659" xr:uid="{00000000-0005-0000-0000-0000C3020000}"/>
    <cellStyle name="Celda de comprobación 7 4" xfId="660" xr:uid="{00000000-0005-0000-0000-0000C4020000}"/>
    <cellStyle name="Celda de comprobación 7 5" xfId="661" xr:uid="{00000000-0005-0000-0000-0000C5020000}"/>
    <cellStyle name="Celda de comprobación 8" xfId="662" xr:uid="{00000000-0005-0000-0000-0000C6020000}"/>
    <cellStyle name="Celda de comprobación 8 2" xfId="663" xr:uid="{00000000-0005-0000-0000-0000C7020000}"/>
    <cellStyle name="Celda de comprobación 8 3" xfId="664" xr:uid="{00000000-0005-0000-0000-0000C8020000}"/>
    <cellStyle name="Celda de comprobación 8 4" xfId="665" xr:uid="{00000000-0005-0000-0000-0000C9020000}"/>
    <cellStyle name="Celda de comprobación 8 5" xfId="666" xr:uid="{00000000-0005-0000-0000-0000CA020000}"/>
    <cellStyle name="Celda de comprobación 9" xfId="667" xr:uid="{00000000-0005-0000-0000-0000CB020000}"/>
    <cellStyle name="Celda de comprobación 9 2" xfId="668" xr:uid="{00000000-0005-0000-0000-0000CC020000}"/>
    <cellStyle name="Celda de comprobación 9 3" xfId="669" xr:uid="{00000000-0005-0000-0000-0000CD020000}"/>
    <cellStyle name="Celda de comprobación 9 4" xfId="670" xr:uid="{00000000-0005-0000-0000-0000CE020000}"/>
    <cellStyle name="Celda de comprobación 9 5" xfId="671" xr:uid="{00000000-0005-0000-0000-0000CF020000}"/>
    <cellStyle name="Celda vinculada 10" xfId="672" xr:uid="{00000000-0005-0000-0000-0000D0020000}"/>
    <cellStyle name="Celda vinculada 10 2" xfId="673" xr:uid="{00000000-0005-0000-0000-0000D1020000}"/>
    <cellStyle name="Celda vinculada 10 3" xfId="674" xr:uid="{00000000-0005-0000-0000-0000D2020000}"/>
    <cellStyle name="Celda vinculada 10 4" xfId="675" xr:uid="{00000000-0005-0000-0000-0000D3020000}"/>
    <cellStyle name="Celda vinculada 10 5" xfId="676" xr:uid="{00000000-0005-0000-0000-0000D4020000}"/>
    <cellStyle name="Celda vinculada 11" xfId="677" xr:uid="{00000000-0005-0000-0000-0000D5020000}"/>
    <cellStyle name="Celda vinculada 12" xfId="678" xr:uid="{00000000-0005-0000-0000-0000D6020000}"/>
    <cellStyle name="Celda vinculada 13" xfId="679" xr:uid="{00000000-0005-0000-0000-0000D7020000}"/>
    <cellStyle name="Celda vinculada 14" xfId="680" xr:uid="{00000000-0005-0000-0000-0000D8020000}"/>
    <cellStyle name="Celda vinculada 15" xfId="134" xr:uid="{00000000-0005-0000-0000-0000D9020000}"/>
    <cellStyle name="Celda vinculada 2" xfId="681" xr:uid="{00000000-0005-0000-0000-0000DA020000}"/>
    <cellStyle name="Celda vinculada 2 2" xfId="682" xr:uid="{00000000-0005-0000-0000-0000DB020000}"/>
    <cellStyle name="Celda vinculada 2 3" xfId="683" xr:uid="{00000000-0005-0000-0000-0000DC020000}"/>
    <cellStyle name="Celda vinculada 2 4" xfId="684" xr:uid="{00000000-0005-0000-0000-0000DD020000}"/>
    <cellStyle name="Celda vinculada 2 5" xfId="685" xr:uid="{00000000-0005-0000-0000-0000DE020000}"/>
    <cellStyle name="Celda vinculada 2 6" xfId="686" xr:uid="{00000000-0005-0000-0000-0000DF020000}"/>
    <cellStyle name="Celda vinculada 3" xfId="687" xr:uid="{00000000-0005-0000-0000-0000E0020000}"/>
    <cellStyle name="Celda vinculada 3 2" xfId="688" xr:uid="{00000000-0005-0000-0000-0000E1020000}"/>
    <cellStyle name="Celda vinculada 3 3" xfId="689" xr:uid="{00000000-0005-0000-0000-0000E2020000}"/>
    <cellStyle name="Celda vinculada 3 4" xfId="690" xr:uid="{00000000-0005-0000-0000-0000E3020000}"/>
    <cellStyle name="Celda vinculada 3 5" xfId="691" xr:uid="{00000000-0005-0000-0000-0000E4020000}"/>
    <cellStyle name="Celda vinculada 4" xfId="692" xr:uid="{00000000-0005-0000-0000-0000E5020000}"/>
    <cellStyle name="Celda vinculada 4 2" xfId="693" xr:uid="{00000000-0005-0000-0000-0000E6020000}"/>
    <cellStyle name="Celda vinculada 4 3" xfId="694" xr:uid="{00000000-0005-0000-0000-0000E7020000}"/>
    <cellStyle name="Celda vinculada 4 4" xfId="695" xr:uid="{00000000-0005-0000-0000-0000E8020000}"/>
    <cellStyle name="Celda vinculada 4 5" xfId="696" xr:uid="{00000000-0005-0000-0000-0000E9020000}"/>
    <cellStyle name="Celda vinculada 5" xfId="697" xr:uid="{00000000-0005-0000-0000-0000EA020000}"/>
    <cellStyle name="Celda vinculada 5 2" xfId="698" xr:uid="{00000000-0005-0000-0000-0000EB020000}"/>
    <cellStyle name="Celda vinculada 5 3" xfId="699" xr:uid="{00000000-0005-0000-0000-0000EC020000}"/>
    <cellStyle name="Celda vinculada 5 4" xfId="700" xr:uid="{00000000-0005-0000-0000-0000ED020000}"/>
    <cellStyle name="Celda vinculada 5 5" xfId="701" xr:uid="{00000000-0005-0000-0000-0000EE020000}"/>
    <cellStyle name="Celda vinculada 6" xfId="702" xr:uid="{00000000-0005-0000-0000-0000EF020000}"/>
    <cellStyle name="Celda vinculada 6 2" xfId="703" xr:uid="{00000000-0005-0000-0000-0000F0020000}"/>
    <cellStyle name="Celda vinculada 6 3" xfId="704" xr:uid="{00000000-0005-0000-0000-0000F1020000}"/>
    <cellStyle name="Celda vinculada 6 4" xfId="705" xr:uid="{00000000-0005-0000-0000-0000F2020000}"/>
    <cellStyle name="Celda vinculada 6 5" xfId="706" xr:uid="{00000000-0005-0000-0000-0000F3020000}"/>
    <cellStyle name="Celda vinculada 7" xfId="707" xr:uid="{00000000-0005-0000-0000-0000F4020000}"/>
    <cellStyle name="Celda vinculada 7 2" xfId="708" xr:uid="{00000000-0005-0000-0000-0000F5020000}"/>
    <cellStyle name="Celda vinculada 7 3" xfId="709" xr:uid="{00000000-0005-0000-0000-0000F6020000}"/>
    <cellStyle name="Celda vinculada 7 4" xfId="710" xr:uid="{00000000-0005-0000-0000-0000F7020000}"/>
    <cellStyle name="Celda vinculada 7 5" xfId="711" xr:uid="{00000000-0005-0000-0000-0000F8020000}"/>
    <cellStyle name="Celda vinculada 8" xfId="712" xr:uid="{00000000-0005-0000-0000-0000F9020000}"/>
    <cellStyle name="Celda vinculada 8 2" xfId="713" xr:uid="{00000000-0005-0000-0000-0000FA020000}"/>
    <cellStyle name="Celda vinculada 8 3" xfId="714" xr:uid="{00000000-0005-0000-0000-0000FB020000}"/>
    <cellStyle name="Celda vinculada 8 4" xfId="715" xr:uid="{00000000-0005-0000-0000-0000FC020000}"/>
    <cellStyle name="Celda vinculada 8 5" xfId="716" xr:uid="{00000000-0005-0000-0000-0000FD020000}"/>
    <cellStyle name="Celda vinculada 9" xfId="717" xr:uid="{00000000-0005-0000-0000-0000FE020000}"/>
    <cellStyle name="Celda vinculada 9 2" xfId="718" xr:uid="{00000000-0005-0000-0000-0000FF020000}"/>
    <cellStyle name="Celda vinculada 9 3" xfId="719" xr:uid="{00000000-0005-0000-0000-000000030000}"/>
    <cellStyle name="Celda vinculada 9 4" xfId="720" xr:uid="{00000000-0005-0000-0000-000001030000}"/>
    <cellStyle name="Celda vinculada 9 5" xfId="721" xr:uid="{00000000-0005-0000-0000-000002030000}"/>
    <cellStyle name="Check Cell" xfId="135" xr:uid="{00000000-0005-0000-0000-000003030000}"/>
    <cellStyle name="Check Cell 2" xfId="722" xr:uid="{00000000-0005-0000-0000-000004030000}"/>
    <cellStyle name="Check Cell 3" xfId="723" xr:uid="{00000000-0005-0000-0000-000005030000}"/>
    <cellStyle name="Check Cell 4" xfId="724" xr:uid="{00000000-0005-0000-0000-000006030000}"/>
    <cellStyle name="Check Cell 5" xfId="725" xr:uid="{00000000-0005-0000-0000-000007030000}"/>
    <cellStyle name="Check Cell 6" xfId="2669" xr:uid="{00000000-0005-0000-0000-000008030000}"/>
    <cellStyle name="Column_Title" xfId="726" xr:uid="{00000000-0005-0000-0000-000009030000}"/>
    <cellStyle name="Comma  - Style1" xfId="727" xr:uid="{00000000-0005-0000-0000-00000A030000}"/>
    <cellStyle name="Comma  - Style2" xfId="728" xr:uid="{00000000-0005-0000-0000-00000B030000}"/>
    <cellStyle name="Comma  - Style3" xfId="729" xr:uid="{00000000-0005-0000-0000-00000C030000}"/>
    <cellStyle name="Comma  - Style4" xfId="730" xr:uid="{00000000-0005-0000-0000-00000D030000}"/>
    <cellStyle name="Comma  - Style5" xfId="731" xr:uid="{00000000-0005-0000-0000-00000E030000}"/>
    <cellStyle name="Comma  - Style6" xfId="732" xr:uid="{00000000-0005-0000-0000-00000F030000}"/>
    <cellStyle name="Comma  - Style7" xfId="733" xr:uid="{00000000-0005-0000-0000-000010030000}"/>
    <cellStyle name="Comma  - Style8" xfId="734" xr:uid="{00000000-0005-0000-0000-000011030000}"/>
    <cellStyle name="Comma [0]_Aguas Andinas 30.06.05" xfId="735" xr:uid="{00000000-0005-0000-0000-000012030000}"/>
    <cellStyle name="Comma_Agbar Chile S.A. dic 2004.(Def.)" xfId="736" xr:uid="{00000000-0005-0000-0000-000013030000}"/>
    <cellStyle name="Comma0" xfId="737" xr:uid="{00000000-0005-0000-0000-000014030000}"/>
    <cellStyle name="Dane wej?ciowe" xfId="738" xr:uid="{00000000-0005-0000-0000-000015030000}"/>
    <cellStyle name="Dane wej?ciowe 2" xfId="2855" xr:uid="{302E2D78-FAC1-44AC-9AFE-9AC903630E3B}"/>
    <cellStyle name="Dane wejściowe" xfId="136" xr:uid="{00000000-0005-0000-0000-000016030000}"/>
    <cellStyle name="Dane wejściowe 2" xfId="2793" xr:uid="{A38E7D1E-3A6B-4F72-8930-0F57BC70E76C}"/>
    <cellStyle name="Dane wyj?ciowe" xfId="739" xr:uid="{00000000-0005-0000-0000-000017030000}"/>
    <cellStyle name="Dane wyj?ciowe 2" xfId="2856" xr:uid="{E6A2EADF-3B9F-494D-8B83-6A7B9603F972}"/>
    <cellStyle name="Dane wyjściowe" xfId="137" xr:uid="{00000000-0005-0000-0000-000018030000}"/>
    <cellStyle name="Dane wyjściowe 2" xfId="2794" xr:uid="{2F32AAB8-9DF9-45B4-B170-C80A76769F0E}"/>
    <cellStyle name="Date" xfId="740" xr:uid="{00000000-0005-0000-0000-000019030000}"/>
    <cellStyle name="Dezimal [0]_FBA-6" xfId="741" xr:uid="{00000000-0005-0000-0000-00001A030000}"/>
    <cellStyle name="Dezimal_FBA-6" xfId="742" xr:uid="{00000000-0005-0000-0000-00001B030000}"/>
    <cellStyle name="Dia" xfId="743" xr:uid="{00000000-0005-0000-0000-00001C030000}"/>
    <cellStyle name="Dobre" xfId="138" xr:uid="{00000000-0005-0000-0000-00001D030000}"/>
    <cellStyle name="Emphasis 1" xfId="744" xr:uid="{00000000-0005-0000-0000-00001E030000}"/>
    <cellStyle name="Emphasis 1 10" xfId="745" xr:uid="{00000000-0005-0000-0000-00001F030000}"/>
    <cellStyle name="Emphasis 1 11" xfId="746" xr:uid="{00000000-0005-0000-0000-000020030000}"/>
    <cellStyle name="Emphasis 1 2" xfId="747" xr:uid="{00000000-0005-0000-0000-000021030000}"/>
    <cellStyle name="Emphasis 1 2 2" xfId="748" xr:uid="{00000000-0005-0000-0000-000022030000}"/>
    <cellStyle name="Emphasis 1 2 2 2" xfId="749" xr:uid="{00000000-0005-0000-0000-000023030000}"/>
    <cellStyle name="Emphasis 1 3" xfId="750" xr:uid="{00000000-0005-0000-0000-000024030000}"/>
    <cellStyle name="Emphasis 1 4" xfId="751" xr:uid="{00000000-0005-0000-0000-000025030000}"/>
    <cellStyle name="Emphasis 1 5" xfId="752" xr:uid="{00000000-0005-0000-0000-000026030000}"/>
    <cellStyle name="Emphasis 1 6" xfId="753" xr:uid="{00000000-0005-0000-0000-000027030000}"/>
    <cellStyle name="Emphasis 1 7" xfId="754" xr:uid="{00000000-0005-0000-0000-000028030000}"/>
    <cellStyle name="Emphasis 1 8" xfId="755" xr:uid="{00000000-0005-0000-0000-000029030000}"/>
    <cellStyle name="Emphasis 1 9" xfId="756" xr:uid="{00000000-0005-0000-0000-00002A030000}"/>
    <cellStyle name="Emphasis 2" xfId="757" xr:uid="{00000000-0005-0000-0000-00002B030000}"/>
    <cellStyle name="Emphasis 2 10" xfId="758" xr:uid="{00000000-0005-0000-0000-00002C030000}"/>
    <cellStyle name="Emphasis 2 11" xfId="759" xr:uid="{00000000-0005-0000-0000-00002D030000}"/>
    <cellStyle name="Emphasis 2 2" xfId="760" xr:uid="{00000000-0005-0000-0000-00002E030000}"/>
    <cellStyle name="Emphasis 2 2 2" xfId="761" xr:uid="{00000000-0005-0000-0000-00002F030000}"/>
    <cellStyle name="Emphasis 2 2 2 2" xfId="762" xr:uid="{00000000-0005-0000-0000-000030030000}"/>
    <cellStyle name="Emphasis 2 3" xfId="763" xr:uid="{00000000-0005-0000-0000-000031030000}"/>
    <cellStyle name="Emphasis 2 4" xfId="764" xr:uid="{00000000-0005-0000-0000-000032030000}"/>
    <cellStyle name="Emphasis 2 5" xfId="765" xr:uid="{00000000-0005-0000-0000-000033030000}"/>
    <cellStyle name="Emphasis 2 6" xfId="766" xr:uid="{00000000-0005-0000-0000-000034030000}"/>
    <cellStyle name="Emphasis 2 7" xfId="767" xr:uid="{00000000-0005-0000-0000-000035030000}"/>
    <cellStyle name="Emphasis 2 8" xfId="768" xr:uid="{00000000-0005-0000-0000-000036030000}"/>
    <cellStyle name="Emphasis 2 9" xfId="769" xr:uid="{00000000-0005-0000-0000-000037030000}"/>
    <cellStyle name="Emphasis 3" xfId="770" xr:uid="{00000000-0005-0000-0000-000038030000}"/>
    <cellStyle name="Encabez1" xfId="771" xr:uid="{00000000-0005-0000-0000-000039030000}"/>
    <cellStyle name="Encabez2" xfId="772" xr:uid="{00000000-0005-0000-0000-00003A030000}"/>
    <cellStyle name="Encabezado 1 2" xfId="2651" xr:uid="{00000000-0005-0000-0000-00003B030000}"/>
    <cellStyle name="Encabezado 1 3" xfId="181" xr:uid="{00000000-0005-0000-0000-00003C030000}"/>
    <cellStyle name="Encabezado 4 10" xfId="773" xr:uid="{00000000-0005-0000-0000-00003D030000}"/>
    <cellStyle name="Encabezado 4 10 2" xfId="774" xr:uid="{00000000-0005-0000-0000-00003E030000}"/>
    <cellStyle name="Encabezado 4 10 3" xfId="775" xr:uid="{00000000-0005-0000-0000-00003F030000}"/>
    <cellStyle name="Encabezado 4 10 4" xfId="776" xr:uid="{00000000-0005-0000-0000-000040030000}"/>
    <cellStyle name="Encabezado 4 10 5" xfId="777" xr:uid="{00000000-0005-0000-0000-000041030000}"/>
    <cellStyle name="Encabezado 4 11" xfId="778" xr:uid="{00000000-0005-0000-0000-000042030000}"/>
    <cellStyle name="Encabezado 4 12" xfId="779" xr:uid="{00000000-0005-0000-0000-000043030000}"/>
    <cellStyle name="Encabezado 4 13" xfId="780" xr:uid="{00000000-0005-0000-0000-000044030000}"/>
    <cellStyle name="Encabezado 4 14" xfId="781" xr:uid="{00000000-0005-0000-0000-000045030000}"/>
    <cellStyle name="Encabezado 4 15" xfId="139" xr:uid="{00000000-0005-0000-0000-000046030000}"/>
    <cellStyle name="Encabezado 4 2" xfId="782" xr:uid="{00000000-0005-0000-0000-000047030000}"/>
    <cellStyle name="Encabezado 4 2 2" xfId="783" xr:uid="{00000000-0005-0000-0000-000048030000}"/>
    <cellStyle name="Encabezado 4 2 3" xfId="784" xr:uid="{00000000-0005-0000-0000-000049030000}"/>
    <cellStyle name="Encabezado 4 2 4" xfId="785" xr:uid="{00000000-0005-0000-0000-00004A030000}"/>
    <cellStyle name="Encabezado 4 2 5" xfId="786" xr:uid="{00000000-0005-0000-0000-00004B030000}"/>
    <cellStyle name="Encabezado 4 2 6" xfId="787" xr:uid="{00000000-0005-0000-0000-00004C030000}"/>
    <cellStyle name="Encabezado 4 3" xfId="788" xr:uid="{00000000-0005-0000-0000-00004D030000}"/>
    <cellStyle name="Encabezado 4 3 2" xfId="789" xr:uid="{00000000-0005-0000-0000-00004E030000}"/>
    <cellStyle name="Encabezado 4 3 3" xfId="790" xr:uid="{00000000-0005-0000-0000-00004F030000}"/>
    <cellStyle name="Encabezado 4 3 4" xfId="791" xr:uid="{00000000-0005-0000-0000-000050030000}"/>
    <cellStyle name="Encabezado 4 3 5" xfId="792" xr:uid="{00000000-0005-0000-0000-000051030000}"/>
    <cellStyle name="Encabezado 4 4" xfId="793" xr:uid="{00000000-0005-0000-0000-000052030000}"/>
    <cellStyle name="Encabezado 4 4 2" xfId="794" xr:uid="{00000000-0005-0000-0000-000053030000}"/>
    <cellStyle name="Encabezado 4 4 3" xfId="795" xr:uid="{00000000-0005-0000-0000-000054030000}"/>
    <cellStyle name="Encabezado 4 4 4" xfId="796" xr:uid="{00000000-0005-0000-0000-000055030000}"/>
    <cellStyle name="Encabezado 4 4 5" xfId="797" xr:uid="{00000000-0005-0000-0000-000056030000}"/>
    <cellStyle name="Encabezado 4 5" xfId="798" xr:uid="{00000000-0005-0000-0000-000057030000}"/>
    <cellStyle name="Encabezado 4 5 2" xfId="799" xr:uid="{00000000-0005-0000-0000-000058030000}"/>
    <cellStyle name="Encabezado 4 5 3" xfId="800" xr:uid="{00000000-0005-0000-0000-000059030000}"/>
    <cellStyle name="Encabezado 4 5 4" xfId="801" xr:uid="{00000000-0005-0000-0000-00005A030000}"/>
    <cellStyle name="Encabezado 4 5 5" xfId="802" xr:uid="{00000000-0005-0000-0000-00005B030000}"/>
    <cellStyle name="Encabezado 4 6" xfId="803" xr:uid="{00000000-0005-0000-0000-00005C030000}"/>
    <cellStyle name="Encabezado 4 6 2" xfId="804" xr:uid="{00000000-0005-0000-0000-00005D030000}"/>
    <cellStyle name="Encabezado 4 6 3" xfId="805" xr:uid="{00000000-0005-0000-0000-00005E030000}"/>
    <cellStyle name="Encabezado 4 6 4" xfId="806" xr:uid="{00000000-0005-0000-0000-00005F030000}"/>
    <cellStyle name="Encabezado 4 6 5" xfId="807" xr:uid="{00000000-0005-0000-0000-000060030000}"/>
    <cellStyle name="Encabezado 4 7" xfId="808" xr:uid="{00000000-0005-0000-0000-000061030000}"/>
    <cellStyle name="Encabezado 4 7 2" xfId="809" xr:uid="{00000000-0005-0000-0000-000062030000}"/>
    <cellStyle name="Encabezado 4 7 3" xfId="810" xr:uid="{00000000-0005-0000-0000-000063030000}"/>
    <cellStyle name="Encabezado 4 7 4" xfId="811" xr:uid="{00000000-0005-0000-0000-000064030000}"/>
    <cellStyle name="Encabezado 4 7 5" xfId="812" xr:uid="{00000000-0005-0000-0000-000065030000}"/>
    <cellStyle name="Encabezado 4 8" xfId="813" xr:uid="{00000000-0005-0000-0000-000066030000}"/>
    <cellStyle name="Encabezado 4 8 2" xfId="814" xr:uid="{00000000-0005-0000-0000-000067030000}"/>
    <cellStyle name="Encabezado 4 8 3" xfId="815" xr:uid="{00000000-0005-0000-0000-000068030000}"/>
    <cellStyle name="Encabezado 4 8 4" xfId="816" xr:uid="{00000000-0005-0000-0000-000069030000}"/>
    <cellStyle name="Encabezado 4 8 5" xfId="817" xr:uid="{00000000-0005-0000-0000-00006A030000}"/>
    <cellStyle name="Encabezado 4 9" xfId="818" xr:uid="{00000000-0005-0000-0000-00006B030000}"/>
    <cellStyle name="Encabezado 4 9 2" xfId="819" xr:uid="{00000000-0005-0000-0000-00006C030000}"/>
    <cellStyle name="Encabezado 4 9 3" xfId="820" xr:uid="{00000000-0005-0000-0000-00006D030000}"/>
    <cellStyle name="Encabezado 4 9 4" xfId="821" xr:uid="{00000000-0005-0000-0000-00006E030000}"/>
    <cellStyle name="Encabezado 4 9 5" xfId="822" xr:uid="{00000000-0005-0000-0000-00006F030000}"/>
    <cellStyle name="Énfasis1 10" xfId="823" xr:uid="{00000000-0005-0000-0000-000070030000}"/>
    <cellStyle name="Énfasis1 10 2" xfId="824" xr:uid="{00000000-0005-0000-0000-000071030000}"/>
    <cellStyle name="Énfasis1 10 3" xfId="825" xr:uid="{00000000-0005-0000-0000-000072030000}"/>
    <cellStyle name="Énfasis1 10 4" xfId="826" xr:uid="{00000000-0005-0000-0000-000073030000}"/>
    <cellStyle name="Énfasis1 10 5" xfId="827" xr:uid="{00000000-0005-0000-0000-000074030000}"/>
    <cellStyle name="Énfasis1 11" xfId="828" xr:uid="{00000000-0005-0000-0000-000075030000}"/>
    <cellStyle name="Énfasis1 12" xfId="829" xr:uid="{00000000-0005-0000-0000-000076030000}"/>
    <cellStyle name="Énfasis1 13" xfId="830" xr:uid="{00000000-0005-0000-0000-000077030000}"/>
    <cellStyle name="Énfasis1 14" xfId="831" xr:uid="{00000000-0005-0000-0000-000078030000}"/>
    <cellStyle name="Énfasis1 15" xfId="140" xr:uid="{00000000-0005-0000-0000-000079030000}"/>
    <cellStyle name="Énfasis1 2" xfId="832" xr:uid="{00000000-0005-0000-0000-00007A030000}"/>
    <cellStyle name="Énfasis1 2 2" xfId="833" xr:uid="{00000000-0005-0000-0000-00007B030000}"/>
    <cellStyle name="Énfasis1 2 3" xfId="834" xr:uid="{00000000-0005-0000-0000-00007C030000}"/>
    <cellStyle name="Énfasis1 2 4" xfId="835" xr:uid="{00000000-0005-0000-0000-00007D030000}"/>
    <cellStyle name="Énfasis1 2 5" xfId="836" xr:uid="{00000000-0005-0000-0000-00007E030000}"/>
    <cellStyle name="Énfasis1 2 6" xfId="837" xr:uid="{00000000-0005-0000-0000-00007F030000}"/>
    <cellStyle name="Énfasis1 3" xfId="838" xr:uid="{00000000-0005-0000-0000-000080030000}"/>
    <cellStyle name="Énfasis1 3 2" xfId="839" xr:uid="{00000000-0005-0000-0000-000081030000}"/>
    <cellStyle name="Énfasis1 3 3" xfId="840" xr:uid="{00000000-0005-0000-0000-000082030000}"/>
    <cellStyle name="Énfasis1 3 4" xfId="841" xr:uid="{00000000-0005-0000-0000-000083030000}"/>
    <cellStyle name="Énfasis1 3 5" xfId="842" xr:uid="{00000000-0005-0000-0000-000084030000}"/>
    <cellStyle name="Énfasis1 4" xfId="843" xr:uid="{00000000-0005-0000-0000-000085030000}"/>
    <cellStyle name="Énfasis1 4 2" xfId="844" xr:uid="{00000000-0005-0000-0000-000086030000}"/>
    <cellStyle name="Énfasis1 4 3" xfId="845" xr:uid="{00000000-0005-0000-0000-000087030000}"/>
    <cellStyle name="Énfasis1 4 4" xfId="846" xr:uid="{00000000-0005-0000-0000-000088030000}"/>
    <cellStyle name="Énfasis1 4 5" xfId="847" xr:uid="{00000000-0005-0000-0000-000089030000}"/>
    <cellStyle name="Énfasis1 5" xfId="848" xr:uid="{00000000-0005-0000-0000-00008A030000}"/>
    <cellStyle name="Énfasis1 5 2" xfId="849" xr:uid="{00000000-0005-0000-0000-00008B030000}"/>
    <cellStyle name="Énfasis1 5 3" xfId="850" xr:uid="{00000000-0005-0000-0000-00008C030000}"/>
    <cellStyle name="Énfasis1 5 4" xfId="851" xr:uid="{00000000-0005-0000-0000-00008D030000}"/>
    <cellStyle name="Énfasis1 5 5" xfId="852" xr:uid="{00000000-0005-0000-0000-00008E030000}"/>
    <cellStyle name="Énfasis1 6" xfId="853" xr:uid="{00000000-0005-0000-0000-00008F030000}"/>
    <cellStyle name="Énfasis1 6 2" xfId="854" xr:uid="{00000000-0005-0000-0000-000090030000}"/>
    <cellStyle name="Énfasis1 6 3" xfId="855" xr:uid="{00000000-0005-0000-0000-000091030000}"/>
    <cellStyle name="Énfasis1 6 4" xfId="856" xr:uid="{00000000-0005-0000-0000-000092030000}"/>
    <cellStyle name="Énfasis1 6 5" xfId="857" xr:uid="{00000000-0005-0000-0000-000093030000}"/>
    <cellStyle name="Énfasis1 7" xfId="858" xr:uid="{00000000-0005-0000-0000-000094030000}"/>
    <cellStyle name="Énfasis1 7 2" xfId="859" xr:uid="{00000000-0005-0000-0000-000095030000}"/>
    <cellStyle name="Énfasis1 7 3" xfId="860" xr:uid="{00000000-0005-0000-0000-000096030000}"/>
    <cellStyle name="Énfasis1 7 4" xfId="861" xr:uid="{00000000-0005-0000-0000-000097030000}"/>
    <cellStyle name="Énfasis1 7 5" xfId="862" xr:uid="{00000000-0005-0000-0000-000098030000}"/>
    <cellStyle name="Énfasis1 8" xfId="863" xr:uid="{00000000-0005-0000-0000-000099030000}"/>
    <cellStyle name="Énfasis1 8 2" xfId="864" xr:uid="{00000000-0005-0000-0000-00009A030000}"/>
    <cellStyle name="Énfasis1 8 3" xfId="865" xr:uid="{00000000-0005-0000-0000-00009B030000}"/>
    <cellStyle name="Énfasis1 8 4" xfId="866" xr:uid="{00000000-0005-0000-0000-00009C030000}"/>
    <cellStyle name="Énfasis1 8 5" xfId="867" xr:uid="{00000000-0005-0000-0000-00009D030000}"/>
    <cellStyle name="Énfasis1 9" xfId="868" xr:uid="{00000000-0005-0000-0000-00009E030000}"/>
    <cellStyle name="Énfasis1 9 2" xfId="869" xr:uid="{00000000-0005-0000-0000-00009F030000}"/>
    <cellStyle name="Énfasis1 9 3" xfId="870" xr:uid="{00000000-0005-0000-0000-0000A0030000}"/>
    <cellStyle name="Énfasis1 9 4" xfId="871" xr:uid="{00000000-0005-0000-0000-0000A1030000}"/>
    <cellStyle name="Énfasis1 9 5" xfId="872" xr:uid="{00000000-0005-0000-0000-0000A2030000}"/>
    <cellStyle name="Énfasis2 10" xfId="873" xr:uid="{00000000-0005-0000-0000-0000A3030000}"/>
    <cellStyle name="Énfasis2 10 2" xfId="874" xr:uid="{00000000-0005-0000-0000-0000A4030000}"/>
    <cellStyle name="Énfasis2 10 3" xfId="875" xr:uid="{00000000-0005-0000-0000-0000A5030000}"/>
    <cellStyle name="Énfasis2 10 4" xfId="876" xr:uid="{00000000-0005-0000-0000-0000A6030000}"/>
    <cellStyle name="Énfasis2 10 5" xfId="877" xr:uid="{00000000-0005-0000-0000-0000A7030000}"/>
    <cellStyle name="Énfasis2 11" xfId="878" xr:uid="{00000000-0005-0000-0000-0000A8030000}"/>
    <cellStyle name="Énfasis2 12" xfId="879" xr:uid="{00000000-0005-0000-0000-0000A9030000}"/>
    <cellStyle name="Énfasis2 13" xfId="880" xr:uid="{00000000-0005-0000-0000-0000AA030000}"/>
    <cellStyle name="Énfasis2 14" xfId="881" xr:uid="{00000000-0005-0000-0000-0000AB030000}"/>
    <cellStyle name="Énfasis2 15" xfId="141" xr:uid="{00000000-0005-0000-0000-0000AC030000}"/>
    <cellStyle name="Énfasis2 2" xfId="882" xr:uid="{00000000-0005-0000-0000-0000AD030000}"/>
    <cellStyle name="Énfasis2 2 2" xfId="883" xr:uid="{00000000-0005-0000-0000-0000AE030000}"/>
    <cellStyle name="Énfasis2 2 3" xfId="884" xr:uid="{00000000-0005-0000-0000-0000AF030000}"/>
    <cellStyle name="Énfasis2 2 4" xfId="885" xr:uid="{00000000-0005-0000-0000-0000B0030000}"/>
    <cellStyle name="Énfasis2 2 5" xfId="886" xr:uid="{00000000-0005-0000-0000-0000B1030000}"/>
    <cellStyle name="Énfasis2 2 6" xfId="887" xr:uid="{00000000-0005-0000-0000-0000B2030000}"/>
    <cellStyle name="Énfasis2 3" xfId="888" xr:uid="{00000000-0005-0000-0000-0000B3030000}"/>
    <cellStyle name="Énfasis2 3 2" xfId="889" xr:uid="{00000000-0005-0000-0000-0000B4030000}"/>
    <cellStyle name="Énfasis2 3 3" xfId="890" xr:uid="{00000000-0005-0000-0000-0000B5030000}"/>
    <cellStyle name="Énfasis2 3 4" xfId="891" xr:uid="{00000000-0005-0000-0000-0000B6030000}"/>
    <cellStyle name="Énfasis2 3 5" xfId="892" xr:uid="{00000000-0005-0000-0000-0000B7030000}"/>
    <cellStyle name="Énfasis2 4" xfId="893" xr:uid="{00000000-0005-0000-0000-0000B8030000}"/>
    <cellStyle name="Énfasis2 4 2" xfId="894" xr:uid="{00000000-0005-0000-0000-0000B9030000}"/>
    <cellStyle name="Énfasis2 4 3" xfId="895" xr:uid="{00000000-0005-0000-0000-0000BA030000}"/>
    <cellStyle name="Énfasis2 4 4" xfId="896" xr:uid="{00000000-0005-0000-0000-0000BB030000}"/>
    <cellStyle name="Énfasis2 4 5" xfId="897" xr:uid="{00000000-0005-0000-0000-0000BC030000}"/>
    <cellStyle name="Énfasis2 5" xfId="898" xr:uid="{00000000-0005-0000-0000-0000BD030000}"/>
    <cellStyle name="Énfasis2 5 2" xfId="899" xr:uid="{00000000-0005-0000-0000-0000BE030000}"/>
    <cellStyle name="Énfasis2 5 3" xfId="900" xr:uid="{00000000-0005-0000-0000-0000BF030000}"/>
    <cellStyle name="Énfasis2 5 4" xfId="901" xr:uid="{00000000-0005-0000-0000-0000C0030000}"/>
    <cellStyle name="Énfasis2 5 5" xfId="902" xr:uid="{00000000-0005-0000-0000-0000C1030000}"/>
    <cellStyle name="Énfasis2 6" xfId="903" xr:uid="{00000000-0005-0000-0000-0000C2030000}"/>
    <cellStyle name="Énfasis2 6 2" xfId="904" xr:uid="{00000000-0005-0000-0000-0000C3030000}"/>
    <cellStyle name="Énfasis2 6 3" xfId="905" xr:uid="{00000000-0005-0000-0000-0000C4030000}"/>
    <cellStyle name="Énfasis2 6 4" xfId="906" xr:uid="{00000000-0005-0000-0000-0000C5030000}"/>
    <cellStyle name="Énfasis2 6 5" xfId="907" xr:uid="{00000000-0005-0000-0000-0000C6030000}"/>
    <cellStyle name="Énfasis2 7" xfId="908" xr:uid="{00000000-0005-0000-0000-0000C7030000}"/>
    <cellStyle name="Énfasis2 7 2" xfId="909" xr:uid="{00000000-0005-0000-0000-0000C8030000}"/>
    <cellStyle name="Énfasis2 7 3" xfId="910" xr:uid="{00000000-0005-0000-0000-0000C9030000}"/>
    <cellStyle name="Énfasis2 7 4" xfId="911" xr:uid="{00000000-0005-0000-0000-0000CA030000}"/>
    <cellStyle name="Énfasis2 7 5" xfId="912" xr:uid="{00000000-0005-0000-0000-0000CB030000}"/>
    <cellStyle name="Énfasis2 8" xfId="913" xr:uid="{00000000-0005-0000-0000-0000CC030000}"/>
    <cellStyle name="Énfasis2 8 2" xfId="914" xr:uid="{00000000-0005-0000-0000-0000CD030000}"/>
    <cellStyle name="Énfasis2 8 3" xfId="915" xr:uid="{00000000-0005-0000-0000-0000CE030000}"/>
    <cellStyle name="Énfasis2 8 4" xfId="916" xr:uid="{00000000-0005-0000-0000-0000CF030000}"/>
    <cellStyle name="Énfasis2 8 5" xfId="917" xr:uid="{00000000-0005-0000-0000-0000D0030000}"/>
    <cellStyle name="Énfasis2 9" xfId="918" xr:uid="{00000000-0005-0000-0000-0000D1030000}"/>
    <cellStyle name="Énfasis2 9 2" xfId="919" xr:uid="{00000000-0005-0000-0000-0000D2030000}"/>
    <cellStyle name="Énfasis2 9 3" xfId="920" xr:uid="{00000000-0005-0000-0000-0000D3030000}"/>
    <cellStyle name="Énfasis2 9 4" xfId="921" xr:uid="{00000000-0005-0000-0000-0000D4030000}"/>
    <cellStyle name="Énfasis2 9 5" xfId="922" xr:uid="{00000000-0005-0000-0000-0000D5030000}"/>
    <cellStyle name="Énfasis3 10" xfId="923" xr:uid="{00000000-0005-0000-0000-0000D6030000}"/>
    <cellStyle name="Énfasis3 10 2" xfId="924" xr:uid="{00000000-0005-0000-0000-0000D7030000}"/>
    <cellStyle name="Énfasis3 10 3" xfId="925" xr:uid="{00000000-0005-0000-0000-0000D8030000}"/>
    <cellStyle name="Énfasis3 10 4" xfId="926" xr:uid="{00000000-0005-0000-0000-0000D9030000}"/>
    <cellStyle name="Énfasis3 10 5" xfId="927" xr:uid="{00000000-0005-0000-0000-0000DA030000}"/>
    <cellStyle name="Énfasis3 11" xfId="928" xr:uid="{00000000-0005-0000-0000-0000DB030000}"/>
    <cellStyle name="Énfasis3 12" xfId="929" xr:uid="{00000000-0005-0000-0000-0000DC030000}"/>
    <cellStyle name="Énfasis3 13" xfId="930" xr:uid="{00000000-0005-0000-0000-0000DD030000}"/>
    <cellStyle name="Énfasis3 14" xfId="931" xr:uid="{00000000-0005-0000-0000-0000DE030000}"/>
    <cellStyle name="Énfasis3 15" xfId="142" xr:uid="{00000000-0005-0000-0000-0000DF030000}"/>
    <cellStyle name="Énfasis3 2" xfId="932" xr:uid="{00000000-0005-0000-0000-0000E0030000}"/>
    <cellStyle name="Énfasis3 2 2" xfId="933" xr:uid="{00000000-0005-0000-0000-0000E1030000}"/>
    <cellStyle name="Énfasis3 2 3" xfId="934" xr:uid="{00000000-0005-0000-0000-0000E2030000}"/>
    <cellStyle name="Énfasis3 2 4" xfId="935" xr:uid="{00000000-0005-0000-0000-0000E3030000}"/>
    <cellStyle name="Énfasis3 2 5" xfId="936" xr:uid="{00000000-0005-0000-0000-0000E4030000}"/>
    <cellStyle name="Énfasis3 2 6" xfId="937" xr:uid="{00000000-0005-0000-0000-0000E5030000}"/>
    <cellStyle name="Énfasis3 3" xfId="938" xr:uid="{00000000-0005-0000-0000-0000E6030000}"/>
    <cellStyle name="Énfasis3 3 2" xfId="939" xr:uid="{00000000-0005-0000-0000-0000E7030000}"/>
    <cellStyle name="Énfasis3 3 3" xfId="940" xr:uid="{00000000-0005-0000-0000-0000E8030000}"/>
    <cellStyle name="Énfasis3 3 4" xfId="941" xr:uid="{00000000-0005-0000-0000-0000E9030000}"/>
    <cellStyle name="Énfasis3 3 5" xfId="942" xr:uid="{00000000-0005-0000-0000-0000EA030000}"/>
    <cellStyle name="Énfasis3 4" xfId="943" xr:uid="{00000000-0005-0000-0000-0000EB030000}"/>
    <cellStyle name="Énfasis3 4 2" xfId="944" xr:uid="{00000000-0005-0000-0000-0000EC030000}"/>
    <cellStyle name="Énfasis3 4 3" xfId="945" xr:uid="{00000000-0005-0000-0000-0000ED030000}"/>
    <cellStyle name="Énfasis3 4 4" xfId="946" xr:uid="{00000000-0005-0000-0000-0000EE030000}"/>
    <cellStyle name="Énfasis3 4 5" xfId="947" xr:uid="{00000000-0005-0000-0000-0000EF030000}"/>
    <cellStyle name="Énfasis3 5" xfId="948" xr:uid="{00000000-0005-0000-0000-0000F0030000}"/>
    <cellStyle name="Énfasis3 5 2" xfId="949" xr:uid="{00000000-0005-0000-0000-0000F1030000}"/>
    <cellStyle name="Énfasis3 5 3" xfId="950" xr:uid="{00000000-0005-0000-0000-0000F2030000}"/>
    <cellStyle name="Énfasis3 5 4" xfId="951" xr:uid="{00000000-0005-0000-0000-0000F3030000}"/>
    <cellStyle name="Énfasis3 5 5" xfId="952" xr:uid="{00000000-0005-0000-0000-0000F4030000}"/>
    <cellStyle name="Énfasis3 6" xfId="953" xr:uid="{00000000-0005-0000-0000-0000F5030000}"/>
    <cellStyle name="Énfasis3 6 2" xfId="954" xr:uid="{00000000-0005-0000-0000-0000F6030000}"/>
    <cellStyle name="Énfasis3 6 3" xfId="955" xr:uid="{00000000-0005-0000-0000-0000F7030000}"/>
    <cellStyle name="Énfasis3 6 4" xfId="956" xr:uid="{00000000-0005-0000-0000-0000F8030000}"/>
    <cellStyle name="Énfasis3 6 5" xfId="957" xr:uid="{00000000-0005-0000-0000-0000F9030000}"/>
    <cellStyle name="Énfasis3 7" xfId="958" xr:uid="{00000000-0005-0000-0000-0000FA030000}"/>
    <cellStyle name="Énfasis3 7 2" xfId="959" xr:uid="{00000000-0005-0000-0000-0000FB030000}"/>
    <cellStyle name="Énfasis3 7 3" xfId="960" xr:uid="{00000000-0005-0000-0000-0000FC030000}"/>
    <cellStyle name="Énfasis3 7 4" xfId="961" xr:uid="{00000000-0005-0000-0000-0000FD030000}"/>
    <cellStyle name="Énfasis3 7 5" xfId="962" xr:uid="{00000000-0005-0000-0000-0000FE030000}"/>
    <cellStyle name="Énfasis3 8" xfId="963" xr:uid="{00000000-0005-0000-0000-0000FF030000}"/>
    <cellStyle name="Énfasis3 8 2" xfId="964" xr:uid="{00000000-0005-0000-0000-000000040000}"/>
    <cellStyle name="Énfasis3 8 3" xfId="965" xr:uid="{00000000-0005-0000-0000-000001040000}"/>
    <cellStyle name="Énfasis3 8 4" xfId="966" xr:uid="{00000000-0005-0000-0000-000002040000}"/>
    <cellStyle name="Énfasis3 8 5" xfId="967" xr:uid="{00000000-0005-0000-0000-000003040000}"/>
    <cellStyle name="Énfasis3 9" xfId="968" xr:uid="{00000000-0005-0000-0000-000004040000}"/>
    <cellStyle name="Énfasis3 9 2" xfId="969" xr:uid="{00000000-0005-0000-0000-000005040000}"/>
    <cellStyle name="Énfasis3 9 3" xfId="970" xr:uid="{00000000-0005-0000-0000-000006040000}"/>
    <cellStyle name="Énfasis3 9 4" xfId="971" xr:uid="{00000000-0005-0000-0000-000007040000}"/>
    <cellStyle name="Énfasis3 9 5" xfId="972" xr:uid="{00000000-0005-0000-0000-000008040000}"/>
    <cellStyle name="Énfasis4 10" xfId="973" xr:uid="{00000000-0005-0000-0000-000009040000}"/>
    <cellStyle name="Énfasis4 10 2" xfId="974" xr:uid="{00000000-0005-0000-0000-00000A040000}"/>
    <cellStyle name="Énfasis4 10 3" xfId="975" xr:uid="{00000000-0005-0000-0000-00000B040000}"/>
    <cellStyle name="Énfasis4 10 4" xfId="976" xr:uid="{00000000-0005-0000-0000-00000C040000}"/>
    <cellStyle name="Énfasis4 10 5" xfId="977" xr:uid="{00000000-0005-0000-0000-00000D040000}"/>
    <cellStyle name="Énfasis4 11" xfId="978" xr:uid="{00000000-0005-0000-0000-00000E040000}"/>
    <cellStyle name="Énfasis4 12" xfId="979" xr:uid="{00000000-0005-0000-0000-00000F040000}"/>
    <cellStyle name="Énfasis4 13" xfId="980" xr:uid="{00000000-0005-0000-0000-000010040000}"/>
    <cellStyle name="Énfasis4 14" xfId="981" xr:uid="{00000000-0005-0000-0000-000011040000}"/>
    <cellStyle name="Énfasis4 15" xfId="143" xr:uid="{00000000-0005-0000-0000-000012040000}"/>
    <cellStyle name="Énfasis4 2" xfId="982" xr:uid="{00000000-0005-0000-0000-000013040000}"/>
    <cellStyle name="Énfasis4 2 2" xfId="983" xr:uid="{00000000-0005-0000-0000-000014040000}"/>
    <cellStyle name="Énfasis4 2 3" xfId="984" xr:uid="{00000000-0005-0000-0000-000015040000}"/>
    <cellStyle name="Énfasis4 2 4" xfId="985" xr:uid="{00000000-0005-0000-0000-000016040000}"/>
    <cellStyle name="Énfasis4 2 5" xfId="986" xr:uid="{00000000-0005-0000-0000-000017040000}"/>
    <cellStyle name="Énfasis4 2 6" xfId="987" xr:uid="{00000000-0005-0000-0000-000018040000}"/>
    <cellStyle name="Énfasis4 3" xfId="988" xr:uid="{00000000-0005-0000-0000-000019040000}"/>
    <cellStyle name="Énfasis4 3 2" xfId="989" xr:uid="{00000000-0005-0000-0000-00001A040000}"/>
    <cellStyle name="Énfasis4 3 3" xfId="990" xr:uid="{00000000-0005-0000-0000-00001B040000}"/>
    <cellStyle name="Énfasis4 3 4" xfId="991" xr:uid="{00000000-0005-0000-0000-00001C040000}"/>
    <cellStyle name="Énfasis4 3 5" xfId="992" xr:uid="{00000000-0005-0000-0000-00001D040000}"/>
    <cellStyle name="Énfasis4 4" xfId="993" xr:uid="{00000000-0005-0000-0000-00001E040000}"/>
    <cellStyle name="Énfasis4 4 2" xfId="994" xr:uid="{00000000-0005-0000-0000-00001F040000}"/>
    <cellStyle name="Énfasis4 4 3" xfId="995" xr:uid="{00000000-0005-0000-0000-000020040000}"/>
    <cellStyle name="Énfasis4 4 4" xfId="996" xr:uid="{00000000-0005-0000-0000-000021040000}"/>
    <cellStyle name="Énfasis4 4 5" xfId="997" xr:uid="{00000000-0005-0000-0000-000022040000}"/>
    <cellStyle name="Énfasis4 5" xfId="998" xr:uid="{00000000-0005-0000-0000-000023040000}"/>
    <cellStyle name="Énfasis4 5 2" xfId="999" xr:uid="{00000000-0005-0000-0000-000024040000}"/>
    <cellStyle name="Énfasis4 5 3" xfId="1000" xr:uid="{00000000-0005-0000-0000-000025040000}"/>
    <cellStyle name="Énfasis4 5 4" xfId="1001" xr:uid="{00000000-0005-0000-0000-000026040000}"/>
    <cellStyle name="Énfasis4 5 5" xfId="1002" xr:uid="{00000000-0005-0000-0000-000027040000}"/>
    <cellStyle name="Énfasis4 6" xfId="1003" xr:uid="{00000000-0005-0000-0000-000028040000}"/>
    <cellStyle name="Énfasis4 6 2" xfId="1004" xr:uid="{00000000-0005-0000-0000-000029040000}"/>
    <cellStyle name="Énfasis4 6 3" xfId="1005" xr:uid="{00000000-0005-0000-0000-00002A040000}"/>
    <cellStyle name="Énfasis4 6 4" xfId="1006" xr:uid="{00000000-0005-0000-0000-00002B040000}"/>
    <cellStyle name="Énfasis4 6 5" xfId="1007" xr:uid="{00000000-0005-0000-0000-00002C040000}"/>
    <cellStyle name="Énfasis4 7" xfId="1008" xr:uid="{00000000-0005-0000-0000-00002D040000}"/>
    <cellStyle name="Énfasis4 7 2" xfId="1009" xr:uid="{00000000-0005-0000-0000-00002E040000}"/>
    <cellStyle name="Énfasis4 7 3" xfId="1010" xr:uid="{00000000-0005-0000-0000-00002F040000}"/>
    <cellStyle name="Énfasis4 7 4" xfId="1011" xr:uid="{00000000-0005-0000-0000-000030040000}"/>
    <cellStyle name="Énfasis4 7 5" xfId="1012" xr:uid="{00000000-0005-0000-0000-000031040000}"/>
    <cellStyle name="Énfasis4 8" xfId="1013" xr:uid="{00000000-0005-0000-0000-000032040000}"/>
    <cellStyle name="Énfasis4 8 2" xfId="1014" xr:uid="{00000000-0005-0000-0000-000033040000}"/>
    <cellStyle name="Énfasis4 8 3" xfId="1015" xr:uid="{00000000-0005-0000-0000-000034040000}"/>
    <cellStyle name="Énfasis4 8 4" xfId="1016" xr:uid="{00000000-0005-0000-0000-000035040000}"/>
    <cellStyle name="Énfasis4 8 5" xfId="1017" xr:uid="{00000000-0005-0000-0000-000036040000}"/>
    <cellStyle name="Énfasis4 9" xfId="1018" xr:uid="{00000000-0005-0000-0000-000037040000}"/>
    <cellStyle name="Énfasis4 9 2" xfId="1019" xr:uid="{00000000-0005-0000-0000-000038040000}"/>
    <cellStyle name="Énfasis4 9 3" xfId="1020" xr:uid="{00000000-0005-0000-0000-000039040000}"/>
    <cellStyle name="Énfasis4 9 4" xfId="1021" xr:uid="{00000000-0005-0000-0000-00003A040000}"/>
    <cellStyle name="Énfasis4 9 5" xfId="1022" xr:uid="{00000000-0005-0000-0000-00003B040000}"/>
    <cellStyle name="Énfasis5 10" xfId="1023" xr:uid="{00000000-0005-0000-0000-00003C040000}"/>
    <cellStyle name="Énfasis5 10 2" xfId="1024" xr:uid="{00000000-0005-0000-0000-00003D040000}"/>
    <cellStyle name="Énfasis5 10 3" xfId="1025" xr:uid="{00000000-0005-0000-0000-00003E040000}"/>
    <cellStyle name="Énfasis5 10 4" xfId="1026" xr:uid="{00000000-0005-0000-0000-00003F040000}"/>
    <cellStyle name="Énfasis5 10 5" xfId="1027" xr:uid="{00000000-0005-0000-0000-000040040000}"/>
    <cellStyle name="Énfasis5 11" xfId="1028" xr:uid="{00000000-0005-0000-0000-000041040000}"/>
    <cellStyle name="Énfasis5 12" xfId="1029" xr:uid="{00000000-0005-0000-0000-000042040000}"/>
    <cellStyle name="Énfasis5 13" xfId="1030" xr:uid="{00000000-0005-0000-0000-000043040000}"/>
    <cellStyle name="Énfasis5 14" xfId="1031" xr:uid="{00000000-0005-0000-0000-000044040000}"/>
    <cellStyle name="Énfasis5 15" xfId="144" xr:uid="{00000000-0005-0000-0000-000045040000}"/>
    <cellStyle name="Énfasis5 2" xfId="1032" xr:uid="{00000000-0005-0000-0000-000046040000}"/>
    <cellStyle name="Énfasis5 2 2" xfId="1033" xr:uid="{00000000-0005-0000-0000-000047040000}"/>
    <cellStyle name="Énfasis5 2 3" xfId="1034" xr:uid="{00000000-0005-0000-0000-000048040000}"/>
    <cellStyle name="Énfasis5 2 4" xfId="1035" xr:uid="{00000000-0005-0000-0000-000049040000}"/>
    <cellStyle name="Énfasis5 2 5" xfId="1036" xr:uid="{00000000-0005-0000-0000-00004A040000}"/>
    <cellStyle name="Énfasis5 2 6" xfId="1037" xr:uid="{00000000-0005-0000-0000-00004B040000}"/>
    <cellStyle name="Énfasis5 3" xfId="1038" xr:uid="{00000000-0005-0000-0000-00004C040000}"/>
    <cellStyle name="Énfasis5 3 2" xfId="1039" xr:uid="{00000000-0005-0000-0000-00004D040000}"/>
    <cellStyle name="Énfasis5 3 3" xfId="1040" xr:uid="{00000000-0005-0000-0000-00004E040000}"/>
    <cellStyle name="Énfasis5 3 4" xfId="1041" xr:uid="{00000000-0005-0000-0000-00004F040000}"/>
    <cellStyle name="Énfasis5 3 5" xfId="1042" xr:uid="{00000000-0005-0000-0000-000050040000}"/>
    <cellStyle name="Énfasis5 4" xfId="1043" xr:uid="{00000000-0005-0000-0000-000051040000}"/>
    <cellStyle name="Énfasis5 4 2" xfId="1044" xr:uid="{00000000-0005-0000-0000-000052040000}"/>
    <cellStyle name="Énfasis5 4 3" xfId="1045" xr:uid="{00000000-0005-0000-0000-000053040000}"/>
    <cellStyle name="Énfasis5 4 4" xfId="1046" xr:uid="{00000000-0005-0000-0000-000054040000}"/>
    <cellStyle name="Énfasis5 4 5" xfId="1047" xr:uid="{00000000-0005-0000-0000-000055040000}"/>
    <cellStyle name="Énfasis5 5" xfId="1048" xr:uid="{00000000-0005-0000-0000-000056040000}"/>
    <cellStyle name="Énfasis5 5 2" xfId="1049" xr:uid="{00000000-0005-0000-0000-000057040000}"/>
    <cellStyle name="Énfasis5 5 3" xfId="1050" xr:uid="{00000000-0005-0000-0000-000058040000}"/>
    <cellStyle name="Énfasis5 5 4" xfId="1051" xr:uid="{00000000-0005-0000-0000-000059040000}"/>
    <cellStyle name="Énfasis5 5 5" xfId="1052" xr:uid="{00000000-0005-0000-0000-00005A040000}"/>
    <cellStyle name="Énfasis5 6" xfId="1053" xr:uid="{00000000-0005-0000-0000-00005B040000}"/>
    <cellStyle name="Énfasis5 6 2" xfId="1054" xr:uid="{00000000-0005-0000-0000-00005C040000}"/>
    <cellStyle name="Énfasis5 6 3" xfId="1055" xr:uid="{00000000-0005-0000-0000-00005D040000}"/>
    <cellStyle name="Énfasis5 6 4" xfId="1056" xr:uid="{00000000-0005-0000-0000-00005E040000}"/>
    <cellStyle name="Énfasis5 6 5" xfId="1057" xr:uid="{00000000-0005-0000-0000-00005F040000}"/>
    <cellStyle name="Énfasis5 7" xfId="1058" xr:uid="{00000000-0005-0000-0000-000060040000}"/>
    <cellStyle name="Énfasis5 7 2" xfId="1059" xr:uid="{00000000-0005-0000-0000-000061040000}"/>
    <cellStyle name="Énfasis5 7 3" xfId="1060" xr:uid="{00000000-0005-0000-0000-000062040000}"/>
    <cellStyle name="Énfasis5 7 4" xfId="1061" xr:uid="{00000000-0005-0000-0000-000063040000}"/>
    <cellStyle name="Énfasis5 7 5" xfId="1062" xr:uid="{00000000-0005-0000-0000-000064040000}"/>
    <cellStyle name="Énfasis5 8" xfId="1063" xr:uid="{00000000-0005-0000-0000-000065040000}"/>
    <cellStyle name="Énfasis5 8 2" xfId="1064" xr:uid="{00000000-0005-0000-0000-000066040000}"/>
    <cellStyle name="Énfasis5 8 3" xfId="1065" xr:uid="{00000000-0005-0000-0000-000067040000}"/>
    <cellStyle name="Énfasis5 8 4" xfId="1066" xr:uid="{00000000-0005-0000-0000-000068040000}"/>
    <cellStyle name="Énfasis5 8 5" xfId="1067" xr:uid="{00000000-0005-0000-0000-000069040000}"/>
    <cellStyle name="Énfasis5 9" xfId="1068" xr:uid="{00000000-0005-0000-0000-00006A040000}"/>
    <cellStyle name="Énfasis5 9 2" xfId="1069" xr:uid="{00000000-0005-0000-0000-00006B040000}"/>
    <cellStyle name="Énfasis5 9 3" xfId="1070" xr:uid="{00000000-0005-0000-0000-00006C040000}"/>
    <cellStyle name="Énfasis5 9 4" xfId="1071" xr:uid="{00000000-0005-0000-0000-00006D040000}"/>
    <cellStyle name="Énfasis5 9 5" xfId="1072" xr:uid="{00000000-0005-0000-0000-00006E040000}"/>
    <cellStyle name="Énfasis6 10" xfId="1073" xr:uid="{00000000-0005-0000-0000-00006F040000}"/>
    <cellStyle name="Énfasis6 10 2" xfId="1074" xr:uid="{00000000-0005-0000-0000-000070040000}"/>
    <cellStyle name="Énfasis6 10 3" xfId="1075" xr:uid="{00000000-0005-0000-0000-000071040000}"/>
    <cellStyle name="Énfasis6 10 4" xfId="1076" xr:uid="{00000000-0005-0000-0000-000072040000}"/>
    <cellStyle name="Énfasis6 10 5" xfId="1077" xr:uid="{00000000-0005-0000-0000-000073040000}"/>
    <cellStyle name="Énfasis6 11" xfId="1078" xr:uid="{00000000-0005-0000-0000-000074040000}"/>
    <cellStyle name="Énfasis6 12" xfId="1079" xr:uid="{00000000-0005-0000-0000-000075040000}"/>
    <cellStyle name="Énfasis6 13" xfId="1080" xr:uid="{00000000-0005-0000-0000-000076040000}"/>
    <cellStyle name="Énfasis6 14" xfId="1081" xr:uid="{00000000-0005-0000-0000-000077040000}"/>
    <cellStyle name="Énfasis6 15" xfId="145" xr:uid="{00000000-0005-0000-0000-000078040000}"/>
    <cellStyle name="Énfasis6 2" xfId="1082" xr:uid="{00000000-0005-0000-0000-000079040000}"/>
    <cellStyle name="Énfasis6 2 2" xfId="1083" xr:uid="{00000000-0005-0000-0000-00007A040000}"/>
    <cellStyle name="Énfasis6 2 3" xfId="1084" xr:uid="{00000000-0005-0000-0000-00007B040000}"/>
    <cellStyle name="Énfasis6 2 4" xfId="1085" xr:uid="{00000000-0005-0000-0000-00007C040000}"/>
    <cellStyle name="Énfasis6 2 5" xfId="1086" xr:uid="{00000000-0005-0000-0000-00007D040000}"/>
    <cellStyle name="Énfasis6 2 6" xfId="1087" xr:uid="{00000000-0005-0000-0000-00007E040000}"/>
    <cellStyle name="Énfasis6 3" xfId="1088" xr:uid="{00000000-0005-0000-0000-00007F040000}"/>
    <cellStyle name="Énfasis6 3 2" xfId="1089" xr:uid="{00000000-0005-0000-0000-000080040000}"/>
    <cellStyle name="Énfasis6 3 3" xfId="1090" xr:uid="{00000000-0005-0000-0000-000081040000}"/>
    <cellStyle name="Énfasis6 3 4" xfId="1091" xr:uid="{00000000-0005-0000-0000-000082040000}"/>
    <cellStyle name="Énfasis6 3 5" xfId="1092" xr:uid="{00000000-0005-0000-0000-000083040000}"/>
    <cellStyle name="Énfasis6 4" xfId="1093" xr:uid="{00000000-0005-0000-0000-000084040000}"/>
    <cellStyle name="Énfasis6 4 2" xfId="1094" xr:uid="{00000000-0005-0000-0000-000085040000}"/>
    <cellStyle name="Énfasis6 4 3" xfId="1095" xr:uid="{00000000-0005-0000-0000-000086040000}"/>
    <cellStyle name="Énfasis6 4 4" xfId="1096" xr:uid="{00000000-0005-0000-0000-000087040000}"/>
    <cellStyle name="Énfasis6 4 5" xfId="1097" xr:uid="{00000000-0005-0000-0000-000088040000}"/>
    <cellStyle name="Énfasis6 5" xfId="1098" xr:uid="{00000000-0005-0000-0000-000089040000}"/>
    <cellStyle name="Énfasis6 5 2" xfId="1099" xr:uid="{00000000-0005-0000-0000-00008A040000}"/>
    <cellStyle name="Énfasis6 5 3" xfId="1100" xr:uid="{00000000-0005-0000-0000-00008B040000}"/>
    <cellStyle name="Énfasis6 5 4" xfId="1101" xr:uid="{00000000-0005-0000-0000-00008C040000}"/>
    <cellStyle name="Énfasis6 5 5" xfId="1102" xr:uid="{00000000-0005-0000-0000-00008D040000}"/>
    <cellStyle name="Énfasis6 6" xfId="1103" xr:uid="{00000000-0005-0000-0000-00008E040000}"/>
    <cellStyle name="Énfasis6 6 2" xfId="1104" xr:uid="{00000000-0005-0000-0000-00008F040000}"/>
    <cellStyle name="Énfasis6 6 3" xfId="1105" xr:uid="{00000000-0005-0000-0000-000090040000}"/>
    <cellStyle name="Énfasis6 6 4" xfId="1106" xr:uid="{00000000-0005-0000-0000-000091040000}"/>
    <cellStyle name="Énfasis6 6 5" xfId="1107" xr:uid="{00000000-0005-0000-0000-000092040000}"/>
    <cellStyle name="Énfasis6 7" xfId="1108" xr:uid="{00000000-0005-0000-0000-000093040000}"/>
    <cellStyle name="Énfasis6 7 2" xfId="1109" xr:uid="{00000000-0005-0000-0000-000094040000}"/>
    <cellStyle name="Énfasis6 7 3" xfId="1110" xr:uid="{00000000-0005-0000-0000-000095040000}"/>
    <cellStyle name="Énfasis6 7 4" xfId="1111" xr:uid="{00000000-0005-0000-0000-000096040000}"/>
    <cellStyle name="Énfasis6 7 5" xfId="1112" xr:uid="{00000000-0005-0000-0000-000097040000}"/>
    <cellStyle name="Énfasis6 8" xfId="1113" xr:uid="{00000000-0005-0000-0000-000098040000}"/>
    <cellStyle name="Énfasis6 8 2" xfId="1114" xr:uid="{00000000-0005-0000-0000-000099040000}"/>
    <cellStyle name="Énfasis6 8 3" xfId="1115" xr:uid="{00000000-0005-0000-0000-00009A040000}"/>
    <cellStyle name="Énfasis6 8 4" xfId="1116" xr:uid="{00000000-0005-0000-0000-00009B040000}"/>
    <cellStyle name="Énfasis6 8 5" xfId="1117" xr:uid="{00000000-0005-0000-0000-00009C040000}"/>
    <cellStyle name="Énfasis6 9" xfId="1118" xr:uid="{00000000-0005-0000-0000-00009D040000}"/>
    <cellStyle name="Énfasis6 9 2" xfId="1119" xr:uid="{00000000-0005-0000-0000-00009E040000}"/>
    <cellStyle name="Énfasis6 9 3" xfId="1120" xr:uid="{00000000-0005-0000-0000-00009F040000}"/>
    <cellStyle name="Énfasis6 9 4" xfId="1121" xr:uid="{00000000-0005-0000-0000-0000A0040000}"/>
    <cellStyle name="Énfasis6 9 5" xfId="1122" xr:uid="{00000000-0005-0000-0000-0000A1040000}"/>
    <cellStyle name="Entrada 10" xfId="1123" xr:uid="{00000000-0005-0000-0000-0000A2040000}"/>
    <cellStyle name="Entrada 10 2" xfId="1124" xr:uid="{00000000-0005-0000-0000-0000A3040000}"/>
    <cellStyle name="Entrada 10 2 2" xfId="2859" xr:uid="{A2B93642-8C24-4375-8E1B-BB1E6DCB166E}"/>
    <cellStyle name="Entrada 10 3" xfId="1125" xr:uid="{00000000-0005-0000-0000-0000A4040000}"/>
    <cellStyle name="Entrada 10 3 2" xfId="2860" xr:uid="{67A09FD6-AC99-483A-B084-021A3CD336F4}"/>
    <cellStyle name="Entrada 10 4" xfId="1126" xr:uid="{00000000-0005-0000-0000-0000A5040000}"/>
    <cellStyle name="Entrada 10 4 2" xfId="2861" xr:uid="{0DADF535-78FF-4384-94A5-C1CF2E5EE955}"/>
    <cellStyle name="Entrada 10 5" xfId="1127" xr:uid="{00000000-0005-0000-0000-0000A6040000}"/>
    <cellStyle name="Entrada 10 5 2" xfId="2862" xr:uid="{5C34659F-D5D7-4AA1-AFC0-17F804F0F986}"/>
    <cellStyle name="Entrada 10 6" xfId="2858" xr:uid="{42649AB8-A7DA-4CFB-B6D7-C250245ADB72}"/>
    <cellStyle name="Entrada 11" xfId="1128" xr:uid="{00000000-0005-0000-0000-0000A7040000}"/>
    <cellStyle name="Entrada 11 2" xfId="2863" xr:uid="{643E2311-6460-45AB-A08C-BADAE2929A91}"/>
    <cellStyle name="Entrada 12" xfId="1129" xr:uid="{00000000-0005-0000-0000-0000A8040000}"/>
    <cellStyle name="Entrada 12 2" xfId="2864" xr:uid="{AF9B7B94-600C-43DB-9CA4-AB3722A2D178}"/>
    <cellStyle name="Entrada 13" xfId="1130" xr:uid="{00000000-0005-0000-0000-0000A9040000}"/>
    <cellStyle name="Entrada 13 2" xfId="2865" xr:uid="{96ED1CFF-7E52-4F5B-9966-DA8315C7F811}"/>
    <cellStyle name="Entrada 14" xfId="1131" xr:uid="{00000000-0005-0000-0000-0000AA040000}"/>
    <cellStyle name="Entrada 14 2" xfId="2866" xr:uid="{B863078F-0464-4AF3-87A3-96512861E268}"/>
    <cellStyle name="Entrada 15" xfId="146" xr:uid="{00000000-0005-0000-0000-0000AB040000}"/>
    <cellStyle name="Entrada 15 2" xfId="2795" xr:uid="{298A29F9-D6E0-4C64-9F45-87D051682984}"/>
    <cellStyle name="Entrada 16" xfId="2690" xr:uid="{00000000-0005-0000-0000-0000AC040000}"/>
    <cellStyle name="Entrada 16 2" xfId="3708" xr:uid="{38C92534-3C61-4C18-83CE-2F0009480C2A}"/>
    <cellStyle name="Entrada 17" xfId="2734" xr:uid="{00000000-0005-0000-0000-0000AD040000}"/>
    <cellStyle name="Entrada 18" xfId="3746" xr:uid="{BDBFBF47-4390-4CD8-9494-78974A3369D5}"/>
    <cellStyle name="Entrada 2" xfId="1132" xr:uid="{00000000-0005-0000-0000-0000AE040000}"/>
    <cellStyle name="Entrada 2 2" xfId="1133" xr:uid="{00000000-0005-0000-0000-0000AF040000}"/>
    <cellStyle name="Entrada 2 2 2" xfId="2868" xr:uid="{800F9C7A-DF69-4A7B-905C-9CE4E7EC4950}"/>
    <cellStyle name="Entrada 2 3" xfId="1134" xr:uid="{00000000-0005-0000-0000-0000B0040000}"/>
    <cellStyle name="Entrada 2 3 2" xfId="2869" xr:uid="{6D0D98EF-B437-4840-A756-92BED82D96A2}"/>
    <cellStyle name="Entrada 2 4" xfId="1135" xr:uid="{00000000-0005-0000-0000-0000B1040000}"/>
    <cellStyle name="Entrada 2 4 2" xfId="2870" xr:uid="{FB5B7A45-7737-4F66-B860-E894ACFBAF6B}"/>
    <cellStyle name="Entrada 2 5" xfId="1136" xr:uid="{00000000-0005-0000-0000-0000B2040000}"/>
    <cellStyle name="Entrada 2 5 2" xfId="2871" xr:uid="{E839F4DB-50CF-4B3A-925B-D158C47C6918}"/>
    <cellStyle name="Entrada 2 6" xfId="1137" xr:uid="{00000000-0005-0000-0000-0000B3040000}"/>
    <cellStyle name="Entrada 2 6 2" xfId="2872" xr:uid="{E26CCE72-22E2-4EC4-859C-B787E358494B}"/>
    <cellStyle name="Entrada 2 7" xfId="2867" xr:uid="{150A6CB0-ED03-4F11-9386-C2705542D5EF}"/>
    <cellStyle name="Entrada 2 7 2" xfId="3917" xr:uid="{628FC4F8-77F2-4E5E-9C2F-3B71FBB365EA}"/>
    <cellStyle name="Entrada 3" xfId="1138" xr:uid="{00000000-0005-0000-0000-0000B4040000}"/>
    <cellStyle name="Entrada 3 2" xfId="1139" xr:uid="{00000000-0005-0000-0000-0000B5040000}"/>
    <cellStyle name="Entrada 3 2 2" xfId="2874" xr:uid="{DC0542D4-353A-424E-9575-E81D2893C0FF}"/>
    <cellStyle name="Entrada 3 3" xfId="1140" xr:uid="{00000000-0005-0000-0000-0000B6040000}"/>
    <cellStyle name="Entrada 3 3 2" xfId="2875" xr:uid="{C25F6FC5-8869-49F6-B7C0-66DE0FAF4D9A}"/>
    <cellStyle name="Entrada 3 4" xfId="1141" xr:uid="{00000000-0005-0000-0000-0000B7040000}"/>
    <cellStyle name="Entrada 3 4 2" xfId="2876" xr:uid="{0CBF12A2-2E98-49F8-91F7-10EBD6B85F39}"/>
    <cellStyle name="Entrada 3 5" xfId="1142" xr:uid="{00000000-0005-0000-0000-0000B8040000}"/>
    <cellStyle name="Entrada 3 5 2" xfId="2877" xr:uid="{007A5CA4-9E97-4FB9-B9D5-0649B4191737}"/>
    <cellStyle name="Entrada 3 6" xfId="2873" xr:uid="{D582B397-E5F1-40CF-AEF4-5C521F9437C3}"/>
    <cellStyle name="Entrada 3 6 2" xfId="3918" xr:uid="{E554B37A-2067-4525-B0BC-50362D22A9FF}"/>
    <cellStyle name="Entrada 4" xfId="1143" xr:uid="{00000000-0005-0000-0000-0000B9040000}"/>
    <cellStyle name="Entrada 4 2" xfId="1144" xr:uid="{00000000-0005-0000-0000-0000BA040000}"/>
    <cellStyle name="Entrada 4 2 2" xfId="2879" xr:uid="{D9CEF8FF-2F6B-4D6A-A63B-E52D1354AF3C}"/>
    <cellStyle name="Entrada 4 3" xfId="1145" xr:uid="{00000000-0005-0000-0000-0000BB040000}"/>
    <cellStyle name="Entrada 4 3 2" xfId="2880" xr:uid="{F24336F4-EA7A-4DC6-8DA4-78A6CF6D4752}"/>
    <cellStyle name="Entrada 4 4" xfId="1146" xr:uid="{00000000-0005-0000-0000-0000BC040000}"/>
    <cellStyle name="Entrada 4 4 2" xfId="2881" xr:uid="{6908A761-FF64-47C1-A127-5F78ECDDE8B2}"/>
    <cellStyle name="Entrada 4 5" xfId="1147" xr:uid="{00000000-0005-0000-0000-0000BD040000}"/>
    <cellStyle name="Entrada 4 5 2" xfId="2882" xr:uid="{A81FB660-8704-490B-826B-DDB229F89C24}"/>
    <cellStyle name="Entrada 4 6" xfId="2878" xr:uid="{CCDFC3A6-4921-47A8-B181-AEA1EF2D399B}"/>
    <cellStyle name="Entrada 4 6 2" xfId="3919" xr:uid="{3F6E5978-C57D-4EF1-B46F-016826D24ABF}"/>
    <cellStyle name="Entrada 5" xfId="1148" xr:uid="{00000000-0005-0000-0000-0000BE040000}"/>
    <cellStyle name="Entrada 5 2" xfId="1149" xr:uid="{00000000-0005-0000-0000-0000BF040000}"/>
    <cellStyle name="Entrada 5 2 2" xfId="2884" xr:uid="{63508E46-17D9-4BA3-BC97-0C4D8510A607}"/>
    <cellStyle name="Entrada 5 3" xfId="1150" xr:uid="{00000000-0005-0000-0000-0000C0040000}"/>
    <cellStyle name="Entrada 5 3 2" xfId="2885" xr:uid="{E16B65AD-50A2-4B18-B994-143163B16128}"/>
    <cellStyle name="Entrada 5 4" xfId="1151" xr:uid="{00000000-0005-0000-0000-0000C1040000}"/>
    <cellStyle name="Entrada 5 4 2" xfId="2886" xr:uid="{CFC5EEFA-F415-4D0E-9481-7FD0EFDDB610}"/>
    <cellStyle name="Entrada 5 5" xfId="1152" xr:uid="{00000000-0005-0000-0000-0000C2040000}"/>
    <cellStyle name="Entrada 5 5 2" xfId="2887" xr:uid="{14BDAB70-8C4D-407D-812C-ADEAA39D6944}"/>
    <cellStyle name="Entrada 5 6" xfId="2883" xr:uid="{B8BB6B90-0521-4424-BE7D-F8C53DCA9204}"/>
    <cellStyle name="Entrada 5 6 2" xfId="3920" xr:uid="{EAC6F68F-9581-4C30-94D3-DD13C3634190}"/>
    <cellStyle name="Entrada 6" xfId="1153" xr:uid="{00000000-0005-0000-0000-0000C3040000}"/>
    <cellStyle name="Entrada 6 2" xfId="1154" xr:uid="{00000000-0005-0000-0000-0000C4040000}"/>
    <cellStyle name="Entrada 6 2 2" xfId="2889" xr:uid="{36FF6954-014D-4979-87C3-F5A58EA1F432}"/>
    <cellStyle name="Entrada 6 3" xfId="1155" xr:uid="{00000000-0005-0000-0000-0000C5040000}"/>
    <cellStyle name="Entrada 6 3 2" xfId="2890" xr:uid="{E756B6B5-C23D-4D4D-B7C4-170681F812F0}"/>
    <cellStyle name="Entrada 6 4" xfId="1156" xr:uid="{00000000-0005-0000-0000-0000C6040000}"/>
    <cellStyle name="Entrada 6 4 2" xfId="2891" xr:uid="{969C09E8-3D7F-459B-A960-41B87D096A41}"/>
    <cellStyle name="Entrada 6 5" xfId="1157" xr:uid="{00000000-0005-0000-0000-0000C7040000}"/>
    <cellStyle name="Entrada 6 5 2" xfId="2892" xr:uid="{BE3E96E2-6E22-4DCF-9CB7-2CB6CBB64747}"/>
    <cellStyle name="Entrada 6 6" xfId="2888" xr:uid="{EF83B294-4BEE-44F7-A39F-803D3A4C1BB0}"/>
    <cellStyle name="Entrada 7" xfId="1158" xr:uid="{00000000-0005-0000-0000-0000C8040000}"/>
    <cellStyle name="Entrada 7 2" xfId="1159" xr:uid="{00000000-0005-0000-0000-0000C9040000}"/>
    <cellStyle name="Entrada 7 2 2" xfId="2894" xr:uid="{A8EACD5B-E3E2-432B-8AE4-59B6F2C8E17C}"/>
    <cellStyle name="Entrada 7 3" xfId="1160" xr:uid="{00000000-0005-0000-0000-0000CA040000}"/>
    <cellStyle name="Entrada 7 3 2" xfId="2895" xr:uid="{51EA7A81-F10E-4CF9-A2E9-D0A28CEEEEFF}"/>
    <cellStyle name="Entrada 7 4" xfId="1161" xr:uid="{00000000-0005-0000-0000-0000CB040000}"/>
    <cellStyle name="Entrada 7 4 2" xfId="2896" xr:uid="{ABFF2147-49DB-4840-8571-172CA6EA1234}"/>
    <cellStyle name="Entrada 7 5" xfId="1162" xr:uid="{00000000-0005-0000-0000-0000CC040000}"/>
    <cellStyle name="Entrada 7 5 2" xfId="2897" xr:uid="{F6DE0C5F-E8D7-402A-8191-C00195B74A34}"/>
    <cellStyle name="Entrada 7 6" xfId="2893" xr:uid="{44762FF1-625C-4DBA-BFDA-68F217E47A8E}"/>
    <cellStyle name="Entrada 8" xfId="1163" xr:uid="{00000000-0005-0000-0000-0000CD040000}"/>
    <cellStyle name="Entrada 8 2" xfId="1164" xr:uid="{00000000-0005-0000-0000-0000CE040000}"/>
    <cellStyle name="Entrada 8 2 2" xfId="2899" xr:uid="{6423CA8F-7CDC-4613-838B-9C5CC6622006}"/>
    <cellStyle name="Entrada 8 3" xfId="1165" xr:uid="{00000000-0005-0000-0000-0000CF040000}"/>
    <cellStyle name="Entrada 8 3 2" xfId="2900" xr:uid="{CBA2A83B-1E64-4CDE-92BC-81A3AECE0533}"/>
    <cellStyle name="Entrada 8 4" xfId="1166" xr:uid="{00000000-0005-0000-0000-0000D0040000}"/>
    <cellStyle name="Entrada 8 4 2" xfId="2901" xr:uid="{EEDEA05C-1538-4AE2-BF6F-FDCB2F682355}"/>
    <cellStyle name="Entrada 8 5" xfId="1167" xr:uid="{00000000-0005-0000-0000-0000D1040000}"/>
    <cellStyle name="Entrada 8 5 2" xfId="2902" xr:uid="{A0AF2439-B55B-4BB6-BF0B-C9A3ED208D82}"/>
    <cellStyle name="Entrada 8 6" xfId="2898" xr:uid="{1E9421E1-8F6B-4658-89BA-D5D921533602}"/>
    <cellStyle name="Entrada 9" xfId="1168" xr:uid="{00000000-0005-0000-0000-0000D2040000}"/>
    <cellStyle name="Entrada 9 2" xfId="1169" xr:uid="{00000000-0005-0000-0000-0000D3040000}"/>
    <cellStyle name="Entrada 9 2 2" xfId="2904" xr:uid="{449978B1-7B6C-49C8-9474-58CB0E58C99D}"/>
    <cellStyle name="Entrada 9 3" xfId="1170" xr:uid="{00000000-0005-0000-0000-0000D4040000}"/>
    <cellStyle name="Entrada 9 3 2" xfId="2905" xr:uid="{3F934613-1598-4858-9F31-503E1A2D0E99}"/>
    <cellStyle name="Entrada 9 4" xfId="1171" xr:uid="{00000000-0005-0000-0000-0000D5040000}"/>
    <cellStyle name="Entrada 9 4 2" xfId="2906" xr:uid="{F6618E43-7C44-451D-AA2D-7FBD3321623B}"/>
    <cellStyle name="Entrada 9 5" xfId="1172" xr:uid="{00000000-0005-0000-0000-0000D6040000}"/>
    <cellStyle name="Entrada 9 5 2" xfId="2907" xr:uid="{CE40E432-8180-49D8-AA03-13C767A6325D}"/>
    <cellStyle name="Entrada 9 6" xfId="2903" xr:uid="{CCFC4018-14FB-4218-8E1D-EE3EB11DD710}"/>
    <cellStyle name="Euro" xfId="147" xr:uid="{00000000-0005-0000-0000-0000D7040000}"/>
    <cellStyle name="Euro 2" xfId="1173" xr:uid="{00000000-0005-0000-0000-0000D8040000}"/>
    <cellStyle name="Euro 3" xfId="1174" xr:uid="{00000000-0005-0000-0000-0000D9040000}"/>
    <cellStyle name="Euro 4" xfId="1175" xr:uid="{00000000-0005-0000-0000-0000DA040000}"/>
    <cellStyle name="Euro 5" xfId="1176" xr:uid="{00000000-0005-0000-0000-0000DB040000}"/>
    <cellStyle name="Euro 6" xfId="1177" xr:uid="{00000000-0005-0000-0000-0000DC040000}"/>
    <cellStyle name="Euro 7" xfId="1178" xr:uid="{00000000-0005-0000-0000-0000DD040000}"/>
    <cellStyle name="Euro 8" xfId="1179" xr:uid="{00000000-0005-0000-0000-0000DE040000}"/>
    <cellStyle name="Euro 9" xfId="1180" xr:uid="{00000000-0005-0000-0000-0000DF040000}"/>
    <cellStyle name="Explanatory Text" xfId="148" xr:uid="{00000000-0005-0000-0000-0000E0040000}"/>
    <cellStyle name="F2" xfId="1181" xr:uid="{00000000-0005-0000-0000-0000E1040000}"/>
    <cellStyle name="F3" xfId="1182" xr:uid="{00000000-0005-0000-0000-0000E2040000}"/>
    <cellStyle name="F4" xfId="1183" xr:uid="{00000000-0005-0000-0000-0000E3040000}"/>
    <cellStyle name="F5" xfId="1184" xr:uid="{00000000-0005-0000-0000-0000E4040000}"/>
    <cellStyle name="F6" xfId="1185" xr:uid="{00000000-0005-0000-0000-0000E5040000}"/>
    <cellStyle name="F7" xfId="1186" xr:uid="{00000000-0005-0000-0000-0000E6040000}"/>
    <cellStyle name="F8" xfId="1187" xr:uid="{00000000-0005-0000-0000-0000E7040000}"/>
    <cellStyle name="Fecha" xfId="1188" xr:uid="{00000000-0005-0000-0000-0000E8040000}"/>
    <cellStyle name="Fijo" xfId="1189" xr:uid="{00000000-0005-0000-0000-0000E9040000}"/>
    <cellStyle name="Financiero" xfId="1190" xr:uid="{00000000-0005-0000-0000-0000EA040000}"/>
    <cellStyle name="Fixed" xfId="1191" xr:uid="{00000000-0005-0000-0000-0000EB040000}"/>
    <cellStyle name="Good" xfId="149" xr:uid="{00000000-0005-0000-0000-0000EC040000}"/>
    <cellStyle name="Good 2" xfId="1192" xr:uid="{00000000-0005-0000-0000-0000ED040000}"/>
    <cellStyle name="Good 3" xfId="1193" xr:uid="{00000000-0005-0000-0000-0000EE040000}"/>
    <cellStyle name="Good 4" xfId="1194" xr:uid="{00000000-0005-0000-0000-0000EF040000}"/>
    <cellStyle name="Good 5" xfId="1195" xr:uid="{00000000-0005-0000-0000-0000F0040000}"/>
    <cellStyle name="Good 6" xfId="2670" xr:uid="{00000000-0005-0000-0000-0000F1040000}"/>
    <cellStyle name="Heading 1" xfId="150" xr:uid="{00000000-0005-0000-0000-0000F2040000}"/>
    <cellStyle name="Heading 2" xfId="151" xr:uid="{00000000-0005-0000-0000-0000F3040000}"/>
    <cellStyle name="Heading 3" xfId="152" xr:uid="{00000000-0005-0000-0000-0000F4040000}"/>
    <cellStyle name="Heading 4" xfId="153" xr:uid="{00000000-0005-0000-0000-0000F5040000}"/>
    <cellStyle name="Heading 4 2" xfId="1196" xr:uid="{00000000-0005-0000-0000-0000F6040000}"/>
    <cellStyle name="Heading 4 3" xfId="1197" xr:uid="{00000000-0005-0000-0000-0000F7040000}"/>
    <cellStyle name="Heading 4 4" xfId="1198" xr:uid="{00000000-0005-0000-0000-0000F8040000}"/>
    <cellStyle name="Heading 4 5" xfId="1199" xr:uid="{00000000-0005-0000-0000-0000F9040000}"/>
    <cellStyle name="Heading 4 6" xfId="2671" xr:uid="{00000000-0005-0000-0000-0000FA040000}"/>
    <cellStyle name="Heading1" xfId="1200" xr:uid="{00000000-0005-0000-0000-0000FB040000}"/>
    <cellStyle name="Heading2" xfId="1201" xr:uid="{00000000-0005-0000-0000-0000FC040000}"/>
    <cellStyle name="Hipervínculo 2" xfId="1202" xr:uid="{00000000-0005-0000-0000-0000FE040000}"/>
    <cellStyle name="Hipervínculo 3" xfId="3921" xr:uid="{7073797F-A3E4-482C-8C23-C03F164A2979}"/>
    <cellStyle name="Hipervínculo 4" xfId="3922" xr:uid="{9C0338DC-D563-4AEC-A891-1F9179AD7687}"/>
    <cellStyle name="Incorrecto 10" xfId="1203" xr:uid="{00000000-0005-0000-0000-0000FF040000}"/>
    <cellStyle name="Incorrecto 10 2" xfId="1204" xr:uid="{00000000-0005-0000-0000-000000050000}"/>
    <cellStyle name="Incorrecto 10 3" xfId="1205" xr:uid="{00000000-0005-0000-0000-000001050000}"/>
    <cellStyle name="Incorrecto 10 4" xfId="1206" xr:uid="{00000000-0005-0000-0000-000002050000}"/>
    <cellStyle name="Incorrecto 10 5" xfId="1207" xr:uid="{00000000-0005-0000-0000-000003050000}"/>
    <cellStyle name="Incorrecto 11" xfId="1208" xr:uid="{00000000-0005-0000-0000-000004050000}"/>
    <cellStyle name="Incorrecto 12" xfId="1209" xr:uid="{00000000-0005-0000-0000-000005050000}"/>
    <cellStyle name="Incorrecto 13" xfId="1210" xr:uid="{00000000-0005-0000-0000-000006050000}"/>
    <cellStyle name="Incorrecto 14" xfId="1211" xr:uid="{00000000-0005-0000-0000-000007050000}"/>
    <cellStyle name="Incorrecto 15" xfId="154" xr:uid="{00000000-0005-0000-0000-000008050000}"/>
    <cellStyle name="Incorrecto 2" xfId="1212" xr:uid="{00000000-0005-0000-0000-000009050000}"/>
    <cellStyle name="Incorrecto 2 2" xfId="1213" xr:uid="{00000000-0005-0000-0000-00000A050000}"/>
    <cellStyle name="Incorrecto 2 3" xfId="1214" xr:uid="{00000000-0005-0000-0000-00000B050000}"/>
    <cellStyle name="Incorrecto 2 4" xfId="1215" xr:uid="{00000000-0005-0000-0000-00000C050000}"/>
    <cellStyle name="Incorrecto 2 5" xfId="1216" xr:uid="{00000000-0005-0000-0000-00000D050000}"/>
    <cellStyle name="Incorrecto 2 6" xfId="1217" xr:uid="{00000000-0005-0000-0000-00000E050000}"/>
    <cellStyle name="Incorrecto 3" xfId="1218" xr:uid="{00000000-0005-0000-0000-00000F050000}"/>
    <cellStyle name="Incorrecto 3 2" xfId="1219" xr:uid="{00000000-0005-0000-0000-000010050000}"/>
    <cellStyle name="Incorrecto 3 3" xfId="1220" xr:uid="{00000000-0005-0000-0000-000011050000}"/>
    <cellStyle name="Incorrecto 3 4" xfId="1221" xr:uid="{00000000-0005-0000-0000-000012050000}"/>
    <cellStyle name="Incorrecto 3 5" xfId="1222" xr:uid="{00000000-0005-0000-0000-000013050000}"/>
    <cellStyle name="Incorrecto 4" xfId="1223" xr:uid="{00000000-0005-0000-0000-000014050000}"/>
    <cellStyle name="Incorrecto 4 2" xfId="1224" xr:uid="{00000000-0005-0000-0000-000015050000}"/>
    <cellStyle name="Incorrecto 4 3" xfId="1225" xr:uid="{00000000-0005-0000-0000-000016050000}"/>
    <cellStyle name="Incorrecto 4 4" xfId="1226" xr:uid="{00000000-0005-0000-0000-000017050000}"/>
    <cellStyle name="Incorrecto 4 5" xfId="1227" xr:uid="{00000000-0005-0000-0000-000018050000}"/>
    <cellStyle name="Incorrecto 5" xfId="1228" xr:uid="{00000000-0005-0000-0000-000019050000}"/>
    <cellStyle name="Incorrecto 5 2" xfId="1229" xr:uid="{00000000-0005-0000-0000-00001A050000}"/>
    <cellStyle name="Incorrecto 5 3" xfId="1230" xr:uid="{00000000-0005-0000-0000-00001B050000}"/>
    <cellStyle name="Incorrecto 5 4" xfId="1231" xr:uid="{00000000-0005-0000-0000-00001C050000}"/>
    <cellStyle name="Incorrecto 5 5" xfId="1232" xr:uid="{00000000-0005-0000-0000-00001D050000}"/>
    <cellStyle name="Incorrecto 6" xfId="1233" xr:uid="{00000000-0005-0000-0000-00001E050000}"/>
    <cellStyle name="Incorrecto 6 2" xfId="1234" xr:uid="{00000000-0005-0000-0000-00001F050000}"/>
    <cellStyle name="Incorrecto 6 3" xfId="1235" xr:uid="{00000000-0005-0000-0000-000020050000}"/>
    <cellStyle name="Incorrecto 6 4" xfId="1236" xr:uid="{00000000-0005-0000-0000-000021050000}"/>
    <cellStyle name="Incorrecto 6 5" xfId="1237" xr:uid="{00000000-0005-0000-0000-000022050000}"/>
    <cellStyle name="Incorrecto 7" xfId="1238" xr:uid="{00000000-0005-0000-0000-000023050000}"/>
    <cellStyle name="Incorrecto 7 2" xfId="1239" xr:uid="{00000000-0005-0000-0000-000024050000}"/>
    <cellStyle name="Incorrecto 7 3" xfId="1240" xr:uid="{00000000-0005-0000-0000-000025050000}"/>
    <cellStyle name="Incorrecto 7 4" xfId="1241" xr:uid="{00000000-0005-0000-0000-000026050000}"/>
    <cellStyle name="Incorrecto 7 5" xfId="1242" xr:uid="{00000000-0005-0000-0000-000027050000}"/>
    <cellStyle name="Incorrecto 8" xfId="1243" xr:uid="{00000000-0005-0000-0000-000028050000}"/>
    <cellStyle name="Incorrecto 8 2" xfId="1244" xr:uid="{00000000-0005-0000-0000-000029050000}"/>
    <cellStyle name="Incorrecto 8 3" xfId="1245" xr:uid="{00000000-0005-0000-0000-00002A050000}"/>
    <cellStyle name="Incorrecto 8 4" xfId="1246" xr:uid="{00000000-0005-0000-0000-00002B050000}"/>
    <cellStyle name="Incorrecto 8 5" xfId="1247" xr:uid="{00000000-0005-0000-0000-00002C050000}"/>
    <cellStyle name="Incorrecto 9" xfId="1248" xr:uid="{00000000-0005-0000-0000-00002D050000}"/>
    <cellStyle name="Incorrecto 9 2" xfId="1249" xr:uid="{00000000-0005-0000-0000-00002E050000}"/>
    <cellStyle name="Incorrecto 9 3" xfId="1250" xr:uid="{00000000-0005-0000-0000-00002F050000}"/>
    <cellStyle name="Incorrecto 9 4" xfId="1251" xr:uid="{00000000-0005-0000-0000-000030050000}"/>
    <cellStyle name="Incorrecto 9 5" xfId="1252" xr:uid="{00000000-0005-0000-0000-000031050000}"/>
    <cellStyle name="Input" xfId="155" xr:uid="{00000000-0005-0000-0000-000032050000}"/>
    <cellStyle name="Input 2" xfId="1253" xr:uid="{00000000-0005-0000-0000-000033050000}"/>
    <cellStyle name="Input 2 2" xfId="2908" xr:uid="{03C0372F-3857-4302-9ED6-AFDA1E51EEC1}"/>
    <cellStyle name="Input 3" xfId="1254" xr:uid="{00000000-0005-0000-0000-000034050000}"/>
    <cellStyle name="Input 3 2" xfId="2909" xr:uid="{8EDEDAD4-2DFE-41DC-8E93-0C74BBAEF3E7}"/>
    <cellStyle name="Input 4" xfId="1255" xr:uid="{00000000-0005-0000-0000-000035050000}"/>
    <cellStyle name="Input 4 2" xfId="2910" xr:uid="{C0F2534D-619C-47A5-96A9-1B06A633283B}"/>
    <cellStyle name="Input 5" xfId="1256" xr:uid="{00000000-0005-0000-0000-000036050000}"/>
    <cellStyle name="Input 5 2" xfId="2911" xr:uid="{0B62C2C7-262A-4D26-9C1F-5689986C298A}"/>
    <cellStyle name="Input 6" xfId="2672" xr:uid="{00000000-0005-0000-0000-000037050000}"/>
    <cellStyle name="Input 6 2" xfId="3699" xr:uid="{8CE86C05-05BA-44BB-8395-C94833E9811A}"/>
    <cellStyle name="Input 7" xfId="2796" xr:uid="{9371D09B-9324-4D2A-977D-B8FF83FAF6E3}"/>
    <cellStyle name="Komórka po??czona" xfId="1257" xr:uid="{00000000-0005-0000-0000-000038050000}"/>
    <cellStyle name="Komórka połączona" xfId="156" xr:uid="{00000000-0005-0000-0000-000039050000}"/>
    <cellStyle name="Komórka zaznaczona" xfId="157" xr:uid="{00000000-0005-0000-0000-00003A050000}"/>
    <cellStyle name="Linked Cell" xfId="158" xr:uid="{00000000-0005-0000-0000-00003B050000}"/>
    <cellStyle name="Linked Cell 2" xfId="1258" xr:uid="{00000000-0005-0000-0000-00003C050000}"/>
    <cellStyle name="Linked Cell 3" xfId="1259" xr:uid="{00000000-0005-0000-0000-00003D050000}"/>
    <cellStyle name="Linked Cell 4" xfId="1260" xr:uid="{00000000-0005-0000-0000-00003E050000}"/>
    <cellStyle name="Linked Cell 5" xfId="1261" xr:uid="{00000000-0005-0000-0000-00003F050000}"/>
    <cellStyle name="Linked Cell 6" xfId="2673" xr:uid="{00000000-0005-0000-0000-000040050000}"/>
    <cellStyle name="Millares" xfId="39" builtinId="3"/>
    <cellStyle name="Millares [0]" xfId="18" builtinId="6"/>
    <cellStyle name="Millares [0] 10" xfId="33" xr:uid="{00000000-0005-0000-0000-000043050000}"/>
    <cellStyle name="Millares [0] 10 2" xfId="58" xr:uid="{00000000-0005-0000-0000-000044050000}"/>
    <cellStyle name="Millares [0] 10 2 2" xfId="2786" xr:uid="{B08BED9A-0F34-4FC6-BD95-41371D7E02A7}"/>
    <cellStyle name="Millares [0] 11" xfId="2770" xr:uid="{0EA1F6EB-E0AE-44D1-B690-A38655AA87D0}"/>
    <cellStyle name="Millares [0] 11 2" xfId="3924" xr:uid="{96BD0533-6676-4B50-B662-EECDF2D91F6A}"/>
    <cellStyle name="Millares [0] 2" xfId="4" xr:uid="{00000000-0005-0000-0000-000045050000}"/>
    <cellStyle name="Millares [0] 2 2" xfId="51" xr:uid="{00000000-0005-0000-0000-000046050000}"/>
    <cellStyle name="Millares [0] 2 2 2" xfId="1263" xr:uid="{00000000-0005-0000-0000-000047050000}"/>
    <cellStyle name="Millares [0] 2 2 3" xfId="2779" xr:uid="{6362E7E7-A02F-4C5C-AA3E-E2791C4704C9}"/>
    <cellStyle name="Millares [0] 2 3" xfId="1264" xr:uid="{00000000-0005-0000-0000-000048050000}"/>
    <cellStyle name="Millares [0] 2 3 2" xfId="2912" xr:uid="{9E12C21B-E6DB-43DF-A51D-CDF35B0E1262}"/>
    <cellStyle name="Millares [0] 2 3 2 2" xfId="3925" xr:uid="{718CED9B-DFDF-43CE-B969-9E5279C0C206}"/>
    <cellStyle name="Millares [0] 2 4" xfId="1262" xr:uid="{00000000-0005-0000-0000-000049050000}"/>
    <cellStyle name="Millares [0] 3" xfId="10" xr:uid="{00000000-0005-0000-0000-00004A050000}"/>
    <cellStyle name="Millares [0] 3 2" xfId="56" xr:uid="{00000000-0005-0000-0000-00004B050000}"/>
    <cellStyle name="Millares [0] 3 2 2" xfId="2784" xr:uid="{EF22565F-53D1-4078-B1D2-F1AE77CBE84F}"/>
    <cellStyle name="Millares [0] 3 3" xfId="1265" xr:uid="{00000000-0005-0000-0000-00004C050000}"/>
    <cellStyle name="Millares [0] 4" xfId="30" xr:uid="{00000000-0005-0000-0000-00004D050000}"/>
    <cellStyle name="Millares [0] 4 2" xfId="59" xr:uid="{00000000-0005-0000-0000-00004E050000}"/>
    <cellStyle name="Millares [0] 4 2 2" xfId="2787" xr:uid="{9A21B520-92F5-47F1-9A36-89E072DEB77A}"/>
    <cellStyle name="Millares [0] 4 3" xfId="1266" xr:uid="{00000000-0005-0000-0000-00004F050000}"/>
    <cellStyle name="Millares [0] 4 4" xfId="2773" xr:uid="{5B30B6D3-D3B2-4CAE-B115-25E2C0105C2A}"/>
    <cellStyle name="Millares [0] 5" xfId="21" xr:uid="{00000000-0005-0000-0000-000050050000}"/>
    <cellStyle name="Millares [0] 6" xfId="49" xr:uid="{00000000-0005-0000-0000-000051050000}"/>
    <cellStyle name="Millares [0] 6 2" xfId="1267" xr:uid="{00000000-0005-0000-0000-000052050000}"/>
    <cellStyle name="Millares [0] 6 3" xfId="2777" xr:uid="{2C58A01F-FE0F-4117-9E4D-0CDE2A259476}"/>
    <cellStyle name="Millares [0] 7" xfId="2648" xr:uid="{00000000-0005-0000-0000-000053050000}"/>
    <cellStyle name="Millares [0] 7 2" xfId="3691" xr:uid="{550313DE-105A-4464-BCC6-6F9943DD6DA2}"/>
    <cellStyle name="Millares [0] 8" xfId="37" xr:uid="{00000000-0005-0000-0000-000054050000}"/>
    <cellStyle name="Millares [0] 8 2" xfId="57" xr:uid="{00000000-0005-0000-0000-000055050000}"/>
    <cellStyle name="Millares [0] 8 2 2" xfId="2785" xr:uid="{8DC78D2F-97E0-44E2-9B77-9FDDFA027996}"/>
    <cellStyle name="Millares [0] 8 3" xfId="2774" xr:uid="{8254E0C5-496A-4633-86F4-7671401FD3A0}"/>
    <cellStyle name="Millares [0] 9" xfId="28" xr:uid="{00000000-0005-0000-0000-000056050000}"/>
    <cellStyle name="Millares [0] 9 2" xfId="60" xr:uid="{00000000-0005-0000-0000-000057050000}"/>
    <cellStyle name="Millares [0] 9 2 2" xfId="2788" xr:uid="{84A8D922-E79E-451A-A4C1-BF7BD425AC5F}"/>
    <cellStyle name="Millares [0] 9 3" xfId="2772" xr:uid="{B3AF4D02-DFD3-422F-8789-02624ED0BF04}"/>
    <cellStyle name="Millares 10" xfId="2568" xr:uid="{00000000-0005-0000-0000-000058050000}"/>
    <cellStyle name="Millares 10 2" xfId="2569" xr:uid="{00000000-0005-0000-0000-000059050000}"/>
    <cellStyle name="Millares 10 2 2" xfId="3656" xr:uid="{FAA64493-867E-4B3C-8A0D-6A1809A366B4}"/>
    <cellStyle name="Millares 10 3" xfId="3655" xr:uid="{0CDAEB2F-5BAD-4999-92BC-7D871A7975EC}"/>
    <cellStyle name="Millares 11" xfId="2570" xr:uid="{00000000-0005-0000-0000-00005A050000}"/>
    <cellStyle name="Millares 11 2" xfId="2571" xr:uid="{00000000-0005-0000-0000-00005B050000}"/>
    <cellStyle name="Millares 11 2 2" xfId="3658" xr:uid="{07448100-A918-49A3-8A72-AD53FAB29BD3}"/>
    <cellStyle name="Millares 11 3" xfId="3657" xr:uid="{127B972F-F972-4BD8-B562-EBDAA7D994DF}"/>
    <cellStyle name="Millares 12" xfId="2572" xr:uid="{00000000-0005-0000-0000-00005C050000}"/>
    <cellStyle name="Millares 12 2" xfId="2573" xr:uid="{00000000-0005-0000-0000-00005D050000}"/>
    <cellStyle name="Millares 12 2 2" xfId="3660" xr:uid="{509FF84F-3A81-499A-9051-0F33B6E27AEF}"/>
    <cellStyle name="Millares 12 3" xfId="3659" xr:uid="{49AF50FC-0D0B-469C-AB9B-2750C7177A51}"/>
    <cellStyle name="Millares 13" xfId="2574" xr:uid="{00000000-0005-0000-0000-00005E050000}"/>
    <cellStyle name="Millares 13 2" xfId="2575" xr:uid="{00000000-0005-0000-0000-00005F050000}"/>
    <cellStyle name="Millares 13 2 2" xfId="3662" xr:uid="{09F9489A-ADF5-43C6-A544-7CCE9EFA6735}"/>
    <cellStyle name="Millares 13 3" xfId="3661" xr:uid="{CDE0AC96-4237-47F7-9594-9FB048CBE46A}"/>
    <cellStyle name="Millares 14" xfId="2576" xr:uid="{00000000-0005-0000-0000-000060050000}"/>
    <cellStyle name="Millares 14 2" xfId="2577" xr:uid="{00000000-0005-0000-0000-000061050000}"/>
    <cellStyle name="Millares 14 2 2" xfId="3664" xr:uid="{99377190-D666-4B37-94EB-CCF79CC911DF}"/>
    <cellStyle name="Millares 14 3" xfId="3663" xr:uid="{D9913E66-F982-4ED3-9197-2DCC30FB08DC}"/>
    <cellStyle name="Millares 15" xfId="2578" xr:uid="{00000000-0005-0000-0000-000062050000}"/>
    <cellStyle name="Millares 15 2" xfId="2579" xr:uid="{00000000-0005-0000-0000-000063050000}"/>
    <cellStyle name="Millares 15 2 2" xfId="3666" xr:uid="{EBC75D1E-78DA-4E4D-BD07-6CCFAFDA8D37}"/>
    <cellStyle name="Millares 15 3" xfId="3665" xr:uid="{85AE7F85-1EDF-4C9F-891D-0DC7D119164D}"/>
    <cellStyle name="Millares 16" xfId="2580" xr:uid="{00000000-0005-0000-0000-000064050000}"/>
    <cellStyle name="Millares 16 2" xfId="2581" xr:uid="{00000000-0005-0000-0000-000065050000}"/>
    <cellStyle name="Millares 16 2 2" xfId="3668" xr:uid="{287D1D74-3A6B-47B3-B4CD-10FCFA4DF8F8}"/>
    <cellStyle name="Millares 16 3" xfId="3667" xr:uid="{E6B6DD27-4609-4C8C-981B-1F2A933BBADA}"/>
    <cellStyle name="Millares 17" xfId="2582" xr:uid="{00000000-0005-0000-0000-000066050000}"/>
    <cellStyle name="Millares 17 2" xfId="2583" xr:uid="{00000000-0005-0000-0000-000067050000}"/>
    <cellStyle name="Millares 17 2 2" xfId="3670" xr:uid="{D688B051-0489-471B-801F-FAC1DB671D47}"/>
    <cellStyle name="Millares 17 3" xfId="3669" xr:uid="{32EC6851-47C3-4090-8A69-812C503D2FA9}"/>
    <cellStyle name="Millares 18" xfId="2584" xr:uid="{00000000-0005-0000-0000-000068050000}"/>
    <cellStyle name="Millares 18 2" xfId="2585" xr:uid="{00000000-0005-0000-0000-000069050000}"/>
    <cellStyle name="Millares 18 2 2" xfId="3672" xr:uid="{D2CD1777-E27D-4EE8-9F0E-CC59F88EA093}"/>
    <cellStyle name="Millares 18 3" xfId="3671" xr:uid="{D9522896-A084-4D8C-89C2-E8F27D0A263D}"/>
    <cellStyle name="Millares 19" xfId="2586" xr:uid="{00000000-0005-0000-0000-00006A050000}"/>
    <cellStyle name="Millares 19 2" xfId="2587" xr:uid="{00000000-0005-0000-0000-00006B050000}"/>
    <cellStyle name="Millares 19 2 2" xfId="3674" xr:uid="{247AA5EA-5A04-494C-B6BC-2233A1D19A5E}"/>
    <cellStyle name="Millares 19 3" xfId="3673" xr:uid="{85EB3F1C-12AE-41B1-B58B-56153B06075D}"/>
    <cellStyle name="Millares 2" xfId="47" xr:uid="{00000000-0005-0000-0000-00006C050000}"/>
    <cellStyle name="Millares 2 2" xfId="1269" xr:uid="{00000000-0005-0000-0000-00006D050000}"/>
    <cellStyle name="Millares 2 3" xfId="1268" xr:uid="{00000000-0005-0000-0000-00006E050000}"/>
    <cellStyle name="Millares 20" xfId="2588" xr:uid="{00000000-0005-0000-0000-00006F050000}"/>
    <cellStyle name="Millares 20 2" xfId="2589" xr:uid="{00000000-0005-0000-0000-000070050000}"/>
    <cellStyle name="Millares 20 2 2" xfId="3676" xr:uid="{FB5E4981-9A1A-460D-A2B2-19E251D4AC5E}"/>
    <cellStyle name="Millares 20 3" xfId="3675" xr:uid="{E3514B04-D7FF-4FA8-B1B8-F569979C0733}"/>
    <cellStyle name="Millares 21" xfId="2590" xr:uid="{00000000-0005-0000-0000-000071050000}"/>
    <cellStyle name="Millares 21 2" xfId="2591" xr:uid="{00000000-0005-0000-0000-000072050000}"/>
    <cellStyle name="Millares 21 2 2" xfId="3678" xr:uid="{D95C0599-F526-4A75-99D3-33657404B41E}"/>
    <cellStyle name="Millares 21 3" xfId="3677" xr:uid="{91F95DD1-5420-477F-BC3E-CD986FE58338}"/>
    <cellStyle name="Millares 22" xfId="2592" xr:uid="{00000000-0005-0000-0000-000073050000}"/>
    <cellStyle name="Millares 22 2" xfId="2593" xr:uid="{00000000-0005-0000-0000-000074050000}"/>
    <cellStyle name="Millares 22 2 2" xfId="3680" xr:uid="{5CD64F1E-6F93-4394-80E4-4F49C7256CE9}"/>
    <cellStyle name="Millares 22 3" xfId="3679" xr:uid="{DBC3E76E-13E7-4C71-B4EF-26DAD45E9575}"/>
    <cellStyle name="Millares 23" xfId="2594" xr:uid="{00000000-0005-0000-0000-000075050000}"/>
    <cellStyle name="Millares 23 2" xfId="3681" xr:uid="{ACC12B2C-41C1-4508-8D3E-4760262C6BA2}"/>
    <cellStyle name="Millares 24" xfId="2595" xr:uid="{00000000-0005-0000-0000-000076050000}"/>
    <cellStyle name="Millares 24 2" xfId="3682" xr:uid="{B2CBFC46-C2EE-4FFE-81EB-45CD6843D55C}"/>
    <cellStyle name="Millares 25" xfId="2596" xr:uid="{00000000-0005-0000-0000-000077050000}"/>
    <cellStyle name="Millares 25 2" xfId="3683" xr:uid="{599FAB8D-92B9-4965-AB88-F2FA4BF590C4}"/>
    <cellStyle name="Millares 26" xfId="2658" xr:uid="{00000000-0005-0000-0000-000078050000}"/>
    <cellStyle name="Millares 26 2" xfId="3692" xr:uid="{1FBC45A7-D992-447A-8530-34AF318067F2}"/>
    <cellStyle name="Millares 27" xfId="2661" xr:uid="{00000000-0005-0000-0000-000079050000}"/>
    <cellStyle name="Millares 27 2" xfId="3693" xr:uid="{39356F87-BE44-4154-801F-9C00A208E541}"/>
    <cellStyle name="Millares 28" xfId="2775" xr:uid="{D5667003-C9B1-4F44-8BA0-229C0A634216}"/>
    <cellStyle name="Millares 28 2" xfId="3923" xr:uid="{8FFF0024-F036-4BDF-801D-63D3B2ED8970}"/>
    <cellStyle name="Millares 29" xfId="3603" xr:uid="{3F442ABA-5BCC-453F-A8B2-45D8C3CCA28B}"/>
    <cellStyle name="Millares 29 2" xfId="3915" xr:uid="{F131B313-F002-4ED2-BFAF-4EEA555BDF85}"/>
    <cellStyle name="Millares 3" xfId="26" xr:uid="{00000000-0005-0000-0000-00007A050000}"/>
    <cellStyle name="Millares 3 2" xfId="46" xr:uid="{00000000-0005-0000-0000-00007B050000}"/>
    <cellStyle name="Millares 3 2 2" xfId="61" xr:uid="{00000000-0005-0000-0000-00007C050000}"/>
    <cellStyle name="Millares 3 2 2 2" xfId="2789" xr:uid="{3814FAB3-C175-4470-8E70-63F6475EC047}"/>
    <cellStyle name="Millares 3 2 3" xfId="2597" xr:uid="{00000000-0005-0000-0000-00007D050000}"/>
    <cellStyle name="Millares 3 2 3 2" xfId="3684" xr:uid="{C7159D92-B346-4A95-8CEA-9A2C1909C615}"/>
    <cellStyle name="Millares 3 2 4" xfId="3927" xr:uid="{FB98F70D-ACE8-495D-8A31-FF22F96C507D}"/>
    <cellStyle name="Millares 3 3" xfId="3926" xr:uid="{1183E50C-E093-4C69-8548-1A15045F99AB}"/>
    <cellStyle name="Millares 30" xfId="3784" xr:uid="{D3EB8600-EC98-42E1-9631-4DCFA1CB8FF7}"/>
    <cellStyle name="Millares 30 2" xfId="3914" xr:uid="{9D78D02E-AFF7-41E9-B6DE-F856B2D582A9}"/>
    <cellStyle name="Millares 31" xfId="2769" xr:uid="{314925EA-9761-4056-87A4-3CFAAF76EC79}"/>
    <cellStyle name="Millares 31 2" xfId="3916" xr:uid="{80758C33-098A-4674-AB57-F284386DFC1F}"/>
    <cellStyle name="Millares 32" xfId="3781" xr:uid="{3EB9F070-8316-474D-B408-641F161FFC22}"/>
    <cellStyle name="Millares 33" xfId="2857" xr:uid="{AB77B29E-F538-4F35-9229-BB7730F00EB6}"/>
    <cellStyle name="Millares 34" xfId="2801" xr:uid="{C1F3432F-6AE1-43F7-A972-D2880908FF8E}"/>
    <cellStyle name="Millares 35" xfId="3785" xr:uid="{448454A8-4CD6-4339-A892-6911A9A51DBB}"/>
    <cellStyle name="Millares 36" xfId="3654" xr:uid="{EAB5E000-2761-4681-B11F-AF689C54B7DF}"/>
    <cellStyle name="Millares 37" xfId="2804" xr:uid="{F92FD486-A0DF-4C0D-99FF-67376984087D}"/>
    <cellStyle name="Millares 38" xfId="3783" xr:uid="{12C2C023-B12F-4D8D-B770-0C7EB0FB592E}"/>
    <cellStyle name="Millares 39" xfId="2803" xr:uid="{B3AAD94A-E298-4651-8BD5-361053C9BE88}"/>
    <cellStyle name="Millares 4" xfId="22" xr:uid="{00000000-0005-0000-0000-00007E050000}"/>
    <cellStyle name="Millares 4 2" xfId="2598" xr:uid="{00000000-0005-0000-0000-00007F050000}"/>
    <cellStyle name="Millares 4 2 2" xfId="3685" xr:uid="{A0EB7F7A-C5B1-4BDF-B3C0-1BEEB328B579}"/>
    <cellStyle name="Millares 4 3" xfId="3928" xr:uid="{4FD48030-80E9-427A-89F3-E26FC1562855}"/>
    <cellStyle name="Millares 40" xfId="3782" xr:uid="{4CF6EE36-A1ED-4648-8E88-598C1D2DBBDB}"/>
    <cellStyle name="Millares 5" xfId="48" xr:uid="{00000000-0005-0000-0000-000080050000}"/>
    <cellStyle name="Millares 5 2" xfId="2599" xr:uid="{00000000-0005-0000-0000-000081050000}"/>
    <cellStyle name="Millares 5 2 2" xfId="3686" xr:uid="{401C0235-D208-4B49-BD8E-4FE95F8785E6}"/>
    <cellStyle name="Millares 5 3" xfId="1270" xr:uid="{00000000-0005-0000-0000-000082050000}"/>
    <cellStyle name="Millares 5 4" xfId="2776" xr:uid="{8BBDF76E-51A6-4BDC-B1F8-686C47B87014}"/>
    <cellStyle name="Millares 5 4 2" xfId="3929" xr:uid="{11553040-6B3E-4502-9853-084DD6E90CC7}"/>
    <cellStyle name="Millares 6" xfId="1271" xr:uid="{00000000-0005-0000-0000-000083050000}"/>
    <cellStyle name="Millares 6 2" xfId="2600" xr:uid="{00000000-0005-0000-0000-000084050000}"/>
    <cellStyle name="Millares 6 2 2" xfId="3687" xr:uid="{B6D97EA3-7882-4B8F-B059-432BB64F89F1}"/>
    <cellStyle name="Millares 6 3" xfId="3930" xr:uid="{BBB89550-C404-4622-A350-5DCCE0988CC8}"/>
    <cellStyle name="Millares 7" xfId="1272" xr:uid="{00000000-0005-0000-0000-000085050000}"/>
    <cellStyle name="Millares 7 2" xfId="1273" xr:uid="{00000000-0005-0000-0000-000086050000}"/>
    <cellStyle name="Millares 7 2 2" xfId="2914" xr:uid="{6A091F3C-A7B6-4905-8D0D-C85BEAE89C36}"/>
    <cellStyle name="Millares 7 2 2 2" xfId="3932" xr:uid="{E231F3E0-D5DC-4623-AFA7-C2C6FF2C0D07}"/>
    <cellStyle name="Millares 7 3" xfId="2913" xr:uid="{E18E3E89-4725-418B-ACED-2113DDA8D817}"/>
    <cellStyle name="Millares 7 3 2" xfId="3931" xr:uid="{AEB15311-E48F-4745-B10A-466F1E6BD43A}"/>
    <cellStyle name="Millares 8" xfId="1274" xr:uid="{00000000-0005-0000-0000-000087050000}"/>
    <cellStyle name="Millares 8 2" xfId="2601" xr:uid="{00000000-0005-0000-0000-000088050000}"/>
    <cellStyle name="Millares 8 2 2" xfId="3688" xr:uid="{C72FA7B8-87D6-4C49-AE8C-54ED127ABF19}"/>
    <cellStyle name="Millares 8 3" xfId="3933" xr:uid="{288DFCEF-BBA2-4613-9686-6B6B01FB14CC}"/>
    <cellStyle name="Millares 9" xfId="2602" xr:uid="{00000000-0005-0000-0000-000089050000}"/>
    <cellStyle name="Millares 9 2" xfId="2603" xr:uid="{00000000-0005-0000-0000-00008A050000}"/>
    <cellStyle name="Millares 9 2 2" xfId="3690" xr:uid="{A5D94CC1-F261-4E8A-A7DD-AF9849F04250}"/>
    <cellStyle name="Millares 9 3" xfId="3689" xr:uid="{A4D57F2E-1542-4DE3-8F0E-CB5D378776C1}"/>
    <cellStyle name="Millares 9 3 2" xfId="3934" xr:uid="{DD93F380-CD8F-4E8E-A5C6-EAC12E516B2C}"/>
    <cellStyle name="Moneda [0] 2" xfId="1275" xr:uid="{00000000-0005-0000-0000-00008B050000}"/>
    <cellStyle name="Moneda [0] 2 2" xfId="1276" xr:uid="{00000000-0005-0000-0000-00008C050000}"/>
    <cellStyle name="Moneda [0] 3" xfId="1277" xr:uid="{00000000-0005-0000-0000-00008D050000}"/>
    <cellStyle name="Moneda [0] 4" xfId="1278" xr:uid="{00000000-0005-0000-0000-00008E050000}"/>
    <cellStyle name="Moneda [0] 5" xfId="1279" xr:uid="{00000000-0005-0000-0000-00008F050000}"/>
    <cellStyle name="Moneda [0] 6" xfId="1280" xr:uid="{00000000-0005-0000-0000-000090050000}"/>
    <cellStyle name="Moneda 2" xfId="1281" xr:uid="{00000000-0005-0000-0000-000091050000}"/>
    <cellStyle name="Moneda 2 2" xfId="1282" xr:uid="{00000000-0005-0000-0000-000092050000}"/>
    <cellStyle name="Moneda 2 3" xfId="3935" xr:uid="{55915AEB-024B-431A-90F6-1C4A38E813E2}"/>
    <cellStyle name="Moneda 3" xfId="1283" xr:uid="{00000000-0005-0000-0000-000093050000}"/>
    <cellStyle name="Moneda 4" xfId="1284" xr:uid="{00000000-0005-0000-0000-000094050000}"/>
    <cellStyle name="Moneda 5" xfId="1285" xr:uid="{00000000-0005-0000-0000-000095050000}"/>
    <cellStyle name="Moneda 6" xfId="1286" xr:uid="{00000000-0005-0000-0000-000096050000}"/>
    <cellStyle name="Monetario" xfId="1287" xr:uid="{00000000-0005-0000-0000-000097050000}"/>
    <cellStyle name="Monetario0" xfId="1288" xr:uid="{00000000-0005-0000-0000-000098050000}"/>
    <cellStyle name="Nag?ówek 1" xfId="1289" xr:uid="{00000000-0005-0000-0000-000099050000}"/>
    <cellStyle name="Nag?ówek 2" xfId="1290" xr:uid="{00000000-0005-0000-0000-00009A050000}"/>
    <cellStyle name="Nag?ówek 3" xfId="1291" xr:uid="{00000000-0005-0000-0000-00009B050000}"/>
    <cellStyle name="Nag?ówek 4" xfId="1292" xr:uid="{00000000-0005-0000-0000-00009C050000}"/>
    <cellStyle name="Nagłówek 1" xfId="159" xr:uid="{00000000-0005-0000-0000-00009D050000}"/>
    <cellStyle name="Nagłówek 2" xfId="160" xr:uid="{00000000-0005-0000-0000-00009E050000}"/>
    <cellStyle name="Nagłówek 3" xfId="161" xr:uid="{00000000-0005-0000-0000-00009F050000}"/>
    <cellStyle name="Nagłówek 4" xfId="162" xr:uid="{00000000-0005-0000-0000-0000A0050000}"/>
    <cellStyle name="Neutral 10" xfId="1293" xr:uid="{00000000-0005-0000-0000-0000A1050000}"/>
    <cellStyle name="Neutral 10 2" xfId="1294" xr:uid="{00000000-0005-0000-0000-0000A2050000}"/>
    <cellStyle name="Neutral 10 3" xfId="1295" xr:uid="{00000000-0005-0000-0000-0000A3050000}"/>
    <cellStyle name="Neutral 10 4" xfId="1296" xr:uid="{00000000-0005-0000-0000-0000A4050000}"/>
    <cellStyle name="Neutral 10 5" xfId="1297" xr:uid="{00000000-0005-0000-0000-0000A5050000}"/>
    <cellStyle name="Neutral 11" xfId="1298" xr:uid="{00000000-0005-0000-0000-0000A6050000}"/>
    <cellStyle name="Neutral 12" xfId="1299" xr:uid="{00000000-0005-0000-0000-0000A7050000}"/>
    <cellStyle name="Neutral 13" xfId="1300" xr:uid="{00000000-0005-0000-0000-0000A8050000}"/>
    <cellStyle name="Neutral 14" xfId="1301" xr:uid="{00000000-0005-0000-0000-0000A9050000}"/>
    <cellStyle name="Neutral 15" xfId="163" xr:uid="{00000000-0005-0000-0000-0000AA050000}"/>
    <cellStyle name="Neutral 2" xfId="1302" xr:uid="{00000000-0005-0000-0000-0000AB050000}"/>
    <cellStyle name="Neutral 2 2" xfId="1303" xr:uid="{00000000-0005-0000-0000-0000AC050000}"/>
    <cellStyle name="Neutral 2 3" xfId="1304" xr:uid="{00000000-0005-0000-0000-0000AD050000}"/>
    <cellStyle name="Neutral 2 4" xfId="1305" xr:uid="{00000000-0005-0000-0000-0000AE050000}"/>
    <cellStyle name="Neutral 2 5" xfId="1306" xr:uid="{00000000-0005-0000-0000-0000AF050000}"/>
    <cellStyle name="Neutral 2 6" xfId="1307" xr:uid="{00000000-0005-0000-0000-0000B0050000}"/>
    <cellStyle name="Neutral 3" xfId="1308" xr:uid="{00000000-0005-0000-0000-0000B1050000}"/>
    <cellStyle name="Neutral 3 2" xfId="1309" xr:uid="{00000000-0005-0000-0000-0000B2050000}"/>
    <cellStyle name="Neutral 3 3" xfId="1310" xr:uid="{00000000-0005-0000-0000-0000B3050000}"/>
    <cellStyle name="Neutral 3 4" xfId="1311" xr:uid="{00000000-0005-0000-0000-0000B4050000}"/>
    <cellStyle name="Neutral 3 5" xfId="1312" xr:uid="{00000000-0005-0000-0000-0000B5050000}"/>
    <cellStyle name="Neutral 4" xfId="1313" xr:uid="{00000000-0005-0000-0000-0000B6050000}"/>
    <cellStyle name="Neutral 4 2" xfId="1314" xr:uid="{00000000-0005-0000-0000-0000B7050000}"/>
    <cellStyle name="Neutral 4 3" xfId="1315" xr:uid="{00000000-0005-0000-0000-0000B8050000}"/>
    <cellStyle name="Neutral 4 4" xfId="1316" xr:uid="{00000000-0005-0000-0000-0000B9050000}"/>
    <cellStyle name="Neutral 4 5" xfId="1317" xr:uid="{00000000-0005-0000-0000-0000BA050000}"/>
    <cellStyle name="Neutral 5" xfId="1318" xr:uid="{00000000-0005-0000-0000-0000BB050000}"/>
    <cellStyle name="Neutral 5 2" xfId="1319" xr:uid="{00000000-0005-0000-0000-0000BC050000}"/>
    <cellStyle name="Neutral 5 3" xfId="1320" xr:uid="{00000000-0005-0000-0000-0000BD050000}"/>
    <cellStyle name="Neutral 5 4" xfId="1321" xr:uid="{00000000-0005-0000-0000-0000BE050000}"/>
    <cellStyle name="Neutral 5 5" xfId="1322" xr:uid="{00000000-0005-0000-0000-0000BF050000}"/>
    <cellStyle name="Neutral 6" xfId="1323" xr:uid="{00000000-0005-0000-0000-0000C0050000}"/>
    <cellStyle name="Neutral 6 2" xfId="1324" xr:uid="{00000000-0005-0000-0000-0000C1050000}"/>
    <cellStyle name="Neutral 6 3" xfId="1325" xr:uid="{00000000-0005-0000-0000-0000C2050000}"/>
    <cellStyle name="Neutral 6 4" xfId="1326" xr:uid="{00000000-0005-0000-0000-0000C3050000}"/>
    <cellStyle name="Neutral 6 5" xfId="1327" xr:uid="{00000000-0005-0000-0000-0000C4050000}"/>
    <cellStyle name="Neutral 7" xfId="1328" xr:uid="{00000000-0005-0000-0000-0000C5050000}"/>
    <cellStyle name="Neutral 7 2" xfId="1329" xr:uid="{00000000-0005-0000-0000-0000C6050000}"/>
    <cellStyle name="Neutral 7 3" xfId="1330" xr:uid="{00000000-0005-0000-0000-0000C7050000}"/>
    <cellStyle name="Neutral 7 4" xfId="1331" xr:uid="{00000000-0005-0000-0000-0000C8050000}"/>
    <cellStyle name="Neutral 7 5" xfId="1332" xr:uid="{00000000-0005-0000-0000-0000C9050000}"/>
    <cellStyle name="Neutral 8" xfId="1333" xr:uid="{00000000-0005-0000-0000-0000CA050000}"/>
    <cellStyle name="Neutral 8 2" xfId="1334" xr:uid="{00000000-0005-0000-0000-0000CB050000}"/>
    <cellStyle name="Neutral 8 3" xfId="1335" xr:uid="{00000000-0005-0000-0000-0000CC050000}"/>
    <cellStyle name="Neutral 8 4" xfId="1336" xr:uid="{00000000-0005-0000-0000-0000CD050000}"/>
    <cellStyle name="Neutral 8 5" xfId="1337" xr:uid="{00000000-0005-0000-0000-0000CE050000}"/>
    <cellStyle name="Neutral 9" xfId="1338" xr:uid="{00000000-0005-0000-0000-0000CF050000}"/>
    <cellStyle name="Neutral 9 2" xfId="1339" xr:uid="{00000000-0005-0000-0000-0000D0050000}"/>
    <cellStyle name="Neutral 9 3" xfId="1340" xr:uid="{00000000-0005-0000-0000-0000D1050000}"/>
    <cellStyle name="Neutral 9 4" xfId="1341" xr:uid="{00000000-0005-0000-0000-0000D2050000}"/>
    <cellStyle name="Neutral 9 5" xfId="1342" xr:uid="{00000000-0005-0000-0000-0000D3050000}"/>
    <cellStyle name="Neutralne" xfId="164" xr:uid="{00000000-0005-0000-0000-0000D4050000}"/>
    <cellStyle name="Normal" xfId="0" builtinId="0"/>
    <cellStyle name="Normal - Formatvorlage1" xfId="1343" xr:uid="{00000000-0005-0000-0000-0000D6050000}"/>
    <cellStyle name="Normal - Style1" xfId="1344" xr:uid="{00000000-0005-0000-0000-0000D7050000}"/>
    <cellStyle name="Normal 10" xfId="1345" xr:uid="{00000000-0005-0000-0000-0000D8050000}"/>
    <cellStyle name="Normal 10 2" xfId="14" xr:uid="{00000000-0005-0000-0000-0000D9050000}"/>
    <cellStyle name="Normal 10 3" xfId="2604" xr:uid="{00000000-0005-0000-0000-0000DA050000}"/>
    <cellStyle name="Normal 11" xfId="1346" xr:uid="{00000000-0005-0000-0000-0000DB050000}"/>
    <cellStyle name="Normal 11 2" xfId="2605" xr:uid="{00000000-0005-0000-0000-0000DC050000}"/>
    <cellStyle name="Normal 11 2 2" xfId="3936" xr:uid="{4840CED1-12D4-45C5-970C-8593C4DC4A20}"/>
    <cellStyle name="Normal 12" xfId="2606" xr:uid="{00000000-0005-0000-0000-0000DD050000}"/>
    <cellStyle name="Normal 12 2" xfId="2607" xr:uid="{00000000-0005-0000-0000-0000DE050000}"/>
    <cellStyle name="Normal 12 2 2" xfId="3938" xr:uid="{A969D0AD-451D-4F68-A4FD-4EAA14B5DE9E}"/>
    <cellStyle name="Normal 12 3" xfId="3937" xr:uid="{A8E33B31-6D5C-48E1-A133-7427B260BBF8}"/>
    <cellStyle name="Normal 13" xfId="20" xr:uid="{00000000-0005-0000-0000-0000DF050000}"/>
    <cellStyle name="Normal 13 2" xfId="2608" xr:uid="{00000000-0005-0000-0000-0000E0050000}"/>
    <cellStyle name="Normal 13 2 2" xfId="3940" xr:uid="{6143F56E-51CE-4190-9AE9-68AB1AD08AB7}"/>
    <cellStyle name="Normal 13 3" xfId="3939" xr:uid="{7CC54751-AF76-466B-9BC8-0E2996C163FD}"/>
    <cellStyle name="Normal 14" xfId="2609" xr:uid="{00000000-0005-0000-0000-0000E1050000}"/>
    <cellStyle name="Normal 14 2" xfId="2610" xr:uid="{00000000-0005-0000-0000-0000E2050000}"/>
    <cellStyle name="Normal 14 3" xfId="2679" xr:uid="{00000000-0005-0000-0000-0000E3050000}"/>
    <cellStyle name="Normal 15" xfId="2611" xr:uid="{00000000-0005-0000-0000-0000E4050000}"/>
    <cellStyle name="Normal 15 2" xfId="2612" xr:uid="{00000000-0005-0000-0000-0000E5050000}"/>
    <cellStyle name="Normal 15 2 2" xfId="3942" xr:uid="{6B6405AC-C63A-4FE0-8BFB-DFAD611C022A}"/>
    <cellStyle name="Normal 15 3" xfId="3941" xr:uid="{D8F87212-A62C-4826-82E4-7E1E03DDA5FD}"/>
    <cellStyle name="Normal 16" xfId="2613" xr:uid="{00000000-0005-0000-0000-0000E6050000}"/>
    <cellStyle name="Normal 16 2" xfId="2614" xr:uid="{00000000-0005-0000-0000-0000E7050000}"/>
    <cellStyle name="Normal 16 3" xfId="3943" xr:uid="{39371766-FF40-43BA-A2E1-7F3FC1A288DB}"/>
    <cellStyle name="Normal 17" xfId="1347" xr:uid="{00000000-0005-0000-0000-0000E8050000}"/>
    <cellStyle name="Normal 17 2" xfId="2615" xr:uid="{00000000-0005-0000-0000-0000E9050000}"/>
    <cellStyle name="Normal 17 3" xfId="2616" xr:uid="{00000000-0005-0000-0000-0000EA050000}"/>
    <cellStyle name="Normal 18" xfId="2617" xr:uid="{00000000-0005-0000-0000-0000EB050000}"/>
    <cellStyle name="Normal 18 2" xfId="2618" xr:uid="{00000000-0005-0000-0000-0000EC050000}"/>
    <cellStyle name="Normal 19" xfId="2619" xr:uid="{00000000-0005-0000-0000-0000ED050000}"/>
    <cellStyle name="Normal 19 2" xfId="2620" xr:uid="{00000000-0005-0000-0000-0000EE050000}"/>
    <cellStyle name="Normal 2" xfId="2" xr:uid="{00000000-0005-0000-0000-0000EF050000}"/>
    <cellStyle name="Normal 2 10" xfId="1348" xr:uid="{00000000-0005-0000-0000-0000F0050000}"/>
    <cellStyle name="Normal 2 11" xfId="2649" xr:uid="{00000000-0005-0000-0000-0000F1050000}"/>
    <cellStyle name="Normal 2 11 2" xfId="3944" xr:uid="{C4DCE826-A80F-423A-BF63-FB7182900819}"/>
    <cellStyle name="Normal 2 12" xfId="165" xr:uid="{00000000-0005-0000-0000-0000F2050000}"/>
    <cellStyle name="Normal 2 12 2" xfId="3945" xr:uid="{7353A6B5-8C7C-4AAE-B796-FB144202E63A}"/>
    <cellStyle name="Normal 2 2" xfId="17" xr:uid="{00000000-0005-0000-0000-0000F3050000}"/>
    <cellStyle name="Normal 2 2 2" xfId="31" xr:uid="{00000000-0005-0000-0000-0000F4050000}"/>
    <cellStyle name="Normal 2 2 2 2" xfId="3946" xr:uid="{E7A9895C-B1FA-4B17-986F-B5AEFFFF9465}"/>
    <cellStyle name="Normal 2 3" xfId="11" xr:uid="{00000000-0005-0000-0000-0000F5050000}"/>
    <cellStyle name="Normal 2 3 2" xfId="2621" xr:uid="{00000000-0005-0000-0000-0000F6050000}"/>
    <cellStyle name="Normal 2 4" xfId="16" xr:uid="{00000000-0005-0000-0000-0000F7050000}"/>
    <cellStyle name="Normal 2 4 2" xfId="2622" xr:uid="{00000000-0005-0000-0000-0000F8050000}"/>
    <cellStyle name="Normal 2 4 2 2" xfId="44" xr:uid="{00000000-0005-0000-0000-0000F9050000}"/>
    <cellStyle name="Normal 2 4 3" xfId="1349" xr:uid="{00000000-0005-0000-0000-0000FA050000}"/>
    <cellStyle name="Normal 2 5" xfId="1350" xr:uid="{00000000-0005-0000-0000-0000FB050000}"/>
    <cellStyle name="Normal 2 5 2" xfId="2623" xr:uid="{00000000-0005-0000-0000-0000FC050000}"/>
    <cellStyle name="Normal 2 6" xfId="1351" xr:uid="{00000000-0005-0000-0000-0000FD050000}"/>
    <cellStyle name="Normal 2 6 2" xfId="2624" xr:uid="{00000000-0005-0000-0000-0000FE050000}"/>
    <cellStyle name="Normal 2 7" xfId="1352" xr:uid="{00000000-0005-0000-0000-0000FF050000}"/>
    <cellStyle name="Normal 2 7 2" xfId="2625" xr:uid="{00000000-0005-0000-0000-000000060000}"/>
    <cellStyle name="Normal 2 7 3" xfId="3947" xr:uid="{965E9276-C3AA-4635-A19D-365E9F12AD42}"/>
    <cellStyle name="Normal 2 8" xfId="1353" xr:uid="{00000000-0005-0000-0000-000001060000}"/>
    <cellStyle name="Normal 2 8 2" xfId="3948" xr:uid="{25A1DBA8-8B94-40C1-AD1B-9B7E900894A1}"/>
    <cellStyle name="Normal 2 9" xfId="1354" xr:uid="{00000000-0005-0000-0000-000002060000}"/>
    <cellStyle name="Normal 2 9 2" xfId="3949" xr:uid="{0374555A-E8FD-447E-9539-143C676E4230}"/>
    <cellStyle name="Normal 2_Combinación de negocios - AA-IAMv3" xfId="3950" xr:uid="{8C71170B-197A-406D-A298-99D16DED37A7}"/>
    <cellStyle name="Normal 20" xfId="2626" xr:uid="{00000000-0005-0000-0000-000004060000}"/>
    <cellStyle name="Normal 20 2" xfId="2627" xr:uid="{00000000-0005-0000-0000-000005060000}"/>
    <cellStyle name="Normal 21" xfId="1355" xr:uid="{00000000-0005-0000-0000-000006060000}"/>
    <cellStyle name="Normal 21 2" xfId="2628" xr:uid="{00000000-0005-0000-0000-000007060000}"/>
    <cellStyle name="Normal 22" xfId="1356" xr:uid="{00000000-0005-0000-0000-000008060000}"/>
    <cellStyle name="Normal 23" xfId="1357" xr:uid="{00000000-0005-0000-0000-000009060000}"/>
    <cellStyle name="Normal 24" xfId="1358" xr:uid="{00000000-0005-0000-0000-00000A060000}"/>
    <cellStyle name="Normal 25" xfId="1359" xr:uid="{00000000-0005-0000-0000-00000B060000}"/>
    <cellStyle name="Normal 26" xfId="1360" xr:uid="{00000000-0005-0000-0000-00000C060000}"/>
    <cellStyle name="Normal 27" xfId="2647" xr:uid="{00000000-0005-0000-0000-00000D060000}"/>
    <cellStyle name="Normal 28" xfId="2654" xr:uid="{00000000-0005-0000-0000-00000E060000}"/>
    <cellStyle name="Normal 29" xfId="2656" xr:uid="{00000000-0005-0000-0000-00000F060000}"/>
    <cellStyle name="Normal 3" xfId="29" xr:uid="{00000000-0005-0000-0000-000010060000}"/>
    <cellStyle name="Normal 3 2" xfId="9" xr:uid="{00000000-0005-0000-0000-000011060000}"/>
    <cellStyle name="Normal 3 3" xfId="24" xr:uid="{00000000-0005-0000-0000-000012060000}"/>
    <cellStyle name="Normal 3 4" xfId="35" xr:uid="{00000000-0005-0000-0000-000013060000}"/>
    <cellStyle name="Normal 3 5" xfId="3951" xr:uid="{E007A764-5E7E-4B13-9A93-7A3957D80A8F}"/>
    <cellStyle name="Normal 30" xfId="2653" xr:uid="{00000000-0005-0000-0000-000014060000}"/>
    <cellStyle name="Normal 31" xfId="2655" xr:uid="{00000000-0005-0000-0000-000015060000}"/>
    <cellStyle name="Normal 32" xfId="2652" xr:uid="{00000000-0005-0000-0000-000016060000}"/>
    <cellStyle name="Normal 33" xfId="2657" xr:uid="{00000000-0005-0000-0000-000017060000}"/>
    <cellStyle name="Normal 34" xfId="2660" xr:uid="{00000000-0005-0000-0000-000018060000}"/>
    <cellStyle name="Normal 35" xfId="36" xr:uid="{00000000-0005-0000-0000-000019060000}"/>
    <cellStyle name="Normal 36" xfId="27" xr:uid="{00000000-0005-0000-0000-00001A060000}"/>
    <cellStyle name="Normal 37" xfId="32" xr:uid="{00000000-0005-0000-0000-00001B060000}"/>
    <cellStyle name="Normal 38" xfId="19" xr:uid="{00000000-0005-0000-0000-00001C060000}"/>
    <cellStyle name="Normal 39" xfId="45" xr:uid="{00000000-0005-0000-0000-00001D060000}"/>
    <cellStyle name="Normal 4" xfId="1361" xr:uid="{00000000-0005-0000-0000-00001E060000}"/>
    <cellStyle name="Normal 4 2" xfId="2629" xr:uid="{00000000-0005-0000-0000-00001F060000}"/>
    <cellStyle name="Normal 4 3" xfId="2674" xr:uid="{00000000-0005-0000-0000-000020060000}"/>
    <cellStyle name="Normal 40" xfId="62" xr:uid="{00000000-0005-0000-0000-000021060000}"/>
    <cellStyle name="Normal 40 2" xfId="2790" xr:uid="{DCCC5CA4-C182-41A4-A4E4-4430A6EA01B7}"/>
    <cellStyle name="Normal 41" xfId="1919" xr:uid="{00000000-0005-0000-0000-000022060000}"/>
    <cellStyle name="Normal 41 2" xfId="3415" xr:uid="{1B0945D4-BB18-4E80-9D89-24C359C4FFBB}"/>
    <cellStyle name="Normal 42" xfId="2663" xr:uid="{00000000-0005-0000-0000-000023060000}"/>
    <cellStyle name="Normal 42 2" xfId="3695" xr:uid="{A91BBE80-A40E-4559-820B-1B0D8DB383C0}"/>
    <cellStyle name="Normal 43" xfId="2668" xr:uid="{00000000-0005-0000-0000-000024060000}"/>
    <cellStyle name="Normal 43 2" xfId="3698" xr:uid="{E4AF6E3C-320A-4D17-BDBE-E517E0DD2535}"/>
    <cellStyle name="Normal 44" xfId="2664" xr:uid="{00000000-0005-0000-0000-000025060000}"/>
    <cellStyle name="Normal 44 2" xfId="3696" xr:uid="{3F4D3E91-C554-46D8-BE43-1AA045B3B2D9}"/>
    <cellStyle name="Normal 45" xfId="2662" xr:uid="{00000000-0005-0000-0000-000026060000}"/>
    <cellStyle name="Normal 45 2" xfId="3694" xr:uid="{B8DC0487-5924-4A72-BEC3-9FD5325D5751}"/>
    <cellStyle name="Normal 46" xfId="2667" xr:uid="{00000000-0005-0000-0000-000027060000}"/>
    <cellStyle name="Normal 46 2" xfId="3697" xr:uid="{84463281-8382-4929-B394-B528FEA5946A}"/>
    <cellStyle name="Normal 47" xfId="2665" xr:uid="{00000000-0005-0000-0000-000028060000}"/>
    <cellStyle name="Normal 48" xfId="2666" xr:uid="{00000000-0005-0000-0000-000029060000}"/>
    <cellStyle name="Normal 49" xfId="2687" xr:uid="{00000000-0005-0000-0000-00002A060000}"/>
    <cellStyle name="Normal 49 2" xfId="3786" xr:uid="{B5A3C9A9-6414-4CC3-BCDA-57003C9328DD}"/>
    <cellStyle name="Normal 5" xfId="43" xr:uid="{00000000-0005-0000-0000-00002B060000}"/>
    <cellStyle name="Normal 5 2" xfId="2630" xr:uid="{00000000-0005-0000-0000-00002C060000}"/>
    <cellStyle name="Normal 5 3" xfId="1362" xr:uid="{00000000-0005-0000-0000-00002D060000}"/>
    <cellStyle name="Normal 5 4" xfId="2675" xr:uid="{00000000-0005-0000-0000-00002E060000}"/>
    <cellStyle name="Normal 5 5" xfId="3952" xr:uid="{9D9D0C97-45B1-40A7-A1B3-799835F9ACF1}"/>
    <cellStyle name="Normal 50" xfId="2689" xr:uid="{00000000-0005-0000-0000-00002F060000}"/>
    <cellStyle name="Normal 50 2" xfId="3992" xr:uid="{844E89F2-9635-4E16-BB34-AA1B905C3253}"/>
    <cellStyle name="Normal 51" xfId="2718" xr:uid="{00000000-0005-0000-0000-000030060000}"/>
    <cellStyle name="Normal 51 2" xfId="3993" xr:uid="{458DD9C2-9519-4413-B841-3ED9BEDA4702}"/>
    <cellStyle name="Normal 52" xfId="2733" xr:uid="{00000000-0005-0000-0000-000031060000}"/>
    <cellStyle name="Normal 52 2" xfId="3994" xr:uid="{F071BC37-5DC9-4D64-BAEA-6CD55CA50D78}"/>
    <cellStyle name="Normal 53" xfId="2765" xr:uid="{00000000-0005-0000-0000-000032060000}"/>
    <cellStyle name="Normal 54" xfId="2766" xr:uid="{00000000-0005-0000-0000-000033060000}"/>
    <cellStyle name="Normal 55" xfId="3743" xr:uid="{B2759936-E6AA-4DB0-B516-B2B9BD87A379}"/>
    <cellStyle name="Normal 55 2" xfId="2802" xr:uid="{233C64DC-AED2-4413-8041-64108ADCD5D5}"/>
    <cellStyle name="Normal 56" xfId="3745" xr:uid="{851C06CD-FC7B-4050-AF4F-3CB857EC5C39}"/>
    <cellStyle name="Normal 56 2" xfId="2797" xr:uid="{6E448D22-78F8-4966-9766-BD20D1126423}"/>
    <cellStyle name="Normal 6" xfId="12" xr:uid="{00000000-0005-0000-0000-000034060000}"/>
    <cellStyle name="Normal 6 2" xfId="1363" xr:uid="{00000000-0005-0000-0000-000035060000}"/>
    <cellStyle name="Normal 6 3" xfId="3953" xr:uid="{CAC807F2-E9AB-414C-AED7-6FE9C61078DC}"/>
    <cellStyle name="Normal 7" xfId="13" xr:uid="{00000000-0005-0000-0000-000036060000}"/>
    <cellStyle name="Normal 7 2" xfId="2631" xr:uid="{00000000-0005-0000-0000-000037060000}"/>
    <cellStyle name="Normal 7 2 2" xfId="3955" xr:uid="{2E1CDA95-AB02-4184-A59A-2E2157C89AAC}"/>
    <cellStyle name="Normal 7 3" xfId="3954" xr:uid="{40E6F4BA-2BE4-4321-97D2-195F66964FDF}"/>
    <cellStyle name="Normal 8" xfId="1364" xr:uid="{00000000-0005-0000-0000-000038060000}"/>
    <cellStyle name="Normal 8 2" xfId="2632" xr:uid="{00000000-0005-0000-0000-000039060000}"/>
    <cellStyle name="Normal 9" xfId="1365" xr:uid="{00000000-0005-0000-0000-00003A060000}"/>
    <cellStyle name="Normal 9 2" xfId="2633" xr:uid="{00000000-0005-0000-0000-00003B060000}"/>
    <cellStyle name="Normal_Hoja1" xfId="2771" xr:uid="{B6480076-F1D2-4B30-BFC4-60F5D2050B33}"/>
    <cellStyle name="Normal_Hoja3" xfId="40" xr:uid="{00000000-0005-0000-0000-00003D060000}"/>
    <cellStyle name="Notas 10" xfId="1366" xr:uid="{00000000-0005-0000-0000-000040060000}"/>
    <cellStyle name="Notas 10 2" xfId="1367" xr:uid="{00000000-0005-0000-0000-000041060000}"/>
    <cellStyle name="Notas 10 2 2" xfId="2916" xr:uid="{A09F98AA-B4C8-4306-9452-D18965619BF9}"/>
    <cellStyle name="Notas 10 3" xfId="1368" xr:uid="{00000000-0005-0000-0000-000042060000}"/>
    <cellStyle name="Notas 10 3 2" xfId="2917" xr:uid="{1EF3F09F-A3C1-46F6-852C-7E116C8FCBF3}"/>
    <cellStyle name="Notas 10 4" xfId="1369" xr:uid="{00000000-0005-0000-0000-000043060000}"/>
    <cellStyle name="Notas 10 4 2" xfId="2918" xr:uid="{64536F6C-2AA2-4EFD-B728-0751A191B143}"/>
    <cellStyle name="Notas 10 5" xfId="1370" xr:uid="{00000000-0005-0000-0000-000044060000}"/>
    <cellStyle name="Notas 10 5 2" xfId="2919" xr:uid="{9337FC35-2354-4FB8-9E1E-0C4D971BFA1D}"/>
    <cellStyle name="Notas 10 6" xfId="2915" xr:uid="{BC129E93-70BD-4272-AF7D-5560992C46F7}"/>
    <cellStyle name="Notas 10 6 2" xfId="3956" xr:uid="{8D2E5DB3-1F0F-42E2-AB0E-FA2B487EE392}"/>
    <cellStyle name="Notas 11" xfId="1371" xr:uid="{00000000-0005-0000-0000-000045060000}"/>
    <cellStyle name="Notas 12" xfId="1372" xr:uid="{00000000-0005-0000-0000-000046060000}"/>
    <cellStyle name="Notas 12 2" xfId="2920" xr:uid="{31998AEF-1967-46E7-9608-AE757F69D7A0}"/>
    <cellStyle name="Notas 13" xfId="1373" xr:uid="{00000000-0005-0000-0000-000047060000}"/>
    <cellStyle name="Notas 13 2" xfId="2921" xr:uid="{FE9780F4-A7BC-4080-9798-0A72393FB08E}"/>
    <cellStyle name="Notas 14" xfId="1374" xr:uid="{00000000-0005-0000-0000-000048060000}"/>
    <cellStyle name="Notas 14 2" xfId="2922" xr:uid="{3CED0B28-8527-4E48-8A82-4269B31CBF18}"/>
    <cellStyle name="Notas 15" xfId="166" xr:uid="{00000000-0005-0000-0000-000049060000}"/>
    <cellStyle name="Notas 16" xfId="2691" xr:uid="{00000000-0005-0000-0000-00004A060000}"/>
    <cellStyle name="Notas 16 2" xfId="3709" xr:uid="{F3EC4105-C0FE-40A8-9F7D-F08FC822FEB0}"/>
    <cellStyle name="Notas 17" xfId="2732" xr:uid="{00000000-0005-0000-0000-00004B060000}"/>
    <cellStyle name="Notas 18" xfId="3747" xr:uid="{33A87D9F-495B-439B-9FD2-FA77BBBE1AB0}"/>
    <cellStyle name="Notas 2" xfId="1375" xr:uid="{00000000-0005-0000-0000-00004C060000}"/>
    <cellStyle name="Notas 2 2" xfId="1376" xr:uid="{00000000-0005-0000-0000-00004D060000}"/>
    <cellStyle name="Notas 2 2 2" xfId="2923" xr:uid="{4BAB63B8-4DAB-4222-AA16-D029D97EF6D7}"/>
    <cellStyle name="Notas 2 3" xfId="1377" xr:uid="{00000000-0005-0000-0000-00004E060000}"/>
    <cellStyle name="Notas 2 3 2" xfId="2924" xr:uid="{2F169E62-C74D-4D64-B9EE-57EDCC51C174}"/>
    <cellStyle name="Notas 2 4" xfId="1378" xr:uid="{00000000-0005-0000-0000-00004F060000}"/>
    <cellStyle name="Notas 2 4 2" xfId="2925" xr:uid="{8D1EC5D7-6918-4C7C-8278-D360A8560D71}"/>
    <cellStyle name="Notas 2 5" xfId="1379" xr:uid="{00000000-0005-0000-0000-000050060000}"/>
    <cellStyle name="Notas 2 5 2" xfId="2926" xr:uid="{C2FDDFF8-AE98-47B9-9DDB-6EDC1CCF1CE8}"/>
    <cellStyle name="Notas 2 6" xfId="1380" xr:uid="{00000000-0005-0000-0000-000051060000}"/>
    <cellStyle name="Notas 2 6 2" xfId="2927" xr:uid="{2D9FD5F6-54A8-49F8-A768-64C2C6555F74}"/>
    <cellStyle name="Notas 2 7" xfId="3957" xr:uid="{1126C4A9-B0AE-42D9-B675-244DE4C6E895}"/>
    <cellStyle name="Notas 3" xfId="1381" xr:uid="{00000000-0005-0000-0000-000052060000}"/>
    <cellStyle name="Notas 3 2" xfId="1382" xr:uid="{00000000-0005-0000-0000-000053060000}"/>
    <cellStyle name="Notas 3 2 2" xfId="2928" xr:uid="{B41562BA-D8DC-4CAC-80D0-083FBA914463}"/>
    <cellStyle name="Notas 3 3" xfId="1383" xr:uid="{00000000-0005-0000-0000-000054060000}"/>
    <cellStyle name="Notas 3 3 2" xfId="2929" xr:uid="{7D2F4E9A-19FD-4462-9C8C-15D2B669ED55}"/>
    <cellStyle name="Notas 3 4" xfId="1384" xr:uid="{00000000-0005-0000-0000-000055060000}"/>
    <cellStyle name="Notas 3 4 2" xfId="2930" xr:uid="{9C960B1D-40A0-4304-A343-9E4F31517B0F}"/>
    <cellStyle name="Notas 3 5" xfId="1385" xr:uid="{00000000-0005-0000-0000-000056060000}"/>
    <cellStyle name="Notas 3 5 2" xfId="2931" xr:uid="{87EB0918-F5C2-4190-9479-A5F7E4CE5653}"/>
    <cellStyle name="Notas 3 6" xfId="3958" xr:uid="{6BD037D7-C001-44DC-A0DE-9C7F5D191A28}"/>
    <cellStyle name="Notas 4" xfId="1386" xr:uid="{00000000-0005-0000-0000-000057060000}"/>
    <cellStyle name="Notas 4 2" xfId="1387" xr:uid="{00000000-0005-0000-0000-000058060000}"/>
    <cellStyle name="Notas 4 2 2" xfId="2932" xr:uid="{BD83C06E-E977-4D39-A56A-8AD3D9FBF696}"/>
    <cellStyle name="Notas 4 3" xfId="1388" xr:uid="{00000000-0005-0000-0000-000059060000}"/>
    <cellStyle name="Notas 4 3 2" xfId="2933" xr:uid="{20F8A919-F0AE-48BE-BDFB-0F3DCB752AAF}"/>
    <cellStyle name="Notas 4 4" xfId="1389" xr:uid="{00000000-0005-0000-0000-00005A060000}"/>
    <cellStyle name="Notas 4 4 2" xfId="2934" xr:uid="{27FCF760-C760-4B10-98E8-C40B81F09DB3}"/>
    <cellStyle name="Notas 4 5" xfId="1390" xr:uid="{00000000-0005-0000-0000-00005B060000}"/>
    <cellStyle name="Notas 4 5 2" xfId="2935" xr:uid="{CDE9463A-B656-47A2-9929-7C916E9611A3}"/>
    <cellStyle name="Notas 4 6" xfId="3959" xr:uid="{69B154D9-52D8-49D0-A3DC-2D8EDFE13514}"/>
    <cellStyle name="Notas 5" xfId="1391" xr:uid="{00000000-0005-0000-0000-00005C060000}"/>
    <cellStyle name="Notas 5 2" xfId="1392" xr:uid="{00000000-0005-0000-0000-00005D060000}"/>
    <cellStyle name="Notas 5 2 2" xfId="2936" xr:uid="{D0984D95-BB42-42DF-B60B-CD04DB914180}"/>
    <cellStyle name="Notas 5 3" xfId="1393" xr:uid="{00000000-0005-0000-0000-00005E060000}"/>
    <cellStyle name="Notas 5 3 2" xfId="2937" xr:uid="{C01A24DC-D0B2-4FA1-B7AE-BBD23F12A724}"/>
    <cellStyle name="Notas 5 4" xfId="1394" xr:uid="{00000000-0005-0000-0000-00005F060000}"/>
    <cellStyle name="Notas 5 4 2" xfId="2938" xr:uid="{731F5BA1-CB6E-4FC7-A2BC-D22C8A2F76EF}"/>
    <cellStyle name="Notas 5 5" xfId="1395" xr:uid="{00000000-0005-0000-0000-000060060000}"/>
    <cellStyle name="Notas 5 5 2" xfId="2939" xr:uid="{5D79799D-CEA0-4390-9011-28934FE7425C}"/>
    <cellStyle name="Notas 5 6" xfId="3960" xr:uid="{B7070D95-192C-4F31-9AC7-8898A042B8BA}"/>
    <cellStyle name="Notas 6" xfId="1396" xr:uid="{00000000-0005-0000-0000-000061060000}"/>
    <cellStyle name="Notas 6 2" xfId="1397" xr:uid="{00000000-0005-0000-0000-000062060000}"/>
    <cellStyle name="Notas 6 3" xfId="1398" xr:uid="{00000000-0005-0000-0000-000063060000}"/>
    <cellStyle name="Notas 6 3 2" xfId="2941" xr:uid="{574292A6-D8C4-434E-A1C6-2F2FEFCCCC40}"/>
    <cellStyle name="Notas 6 4" xfId="1399" xr:uid="{00000000-0005-0000-0000-000064060000}"/>
    <cellStyle name="Notas 6 4 2" xfId="2942" xr:uid="{C55B15BB-BACC-4ABF-B18E-F8F7E7371D7B}"/>
    <cellStyle name="Notas 6 5" xfId="1400" xr:uid="{00000000-0005-0000-0000-000065060000}"/>
    <cellStyle name="Notas 6 5 2" xfId="2943" xr:uid="{22E184F8-882E-4C4D-9883-CF889B7C8B20}"/>
    <cellStyle name="Notas 6 6" xfId="2940" xr:uid="{1B6D406C-0373-4218-80D1-735C21892CDE}"/>
    <cellStyle name="Notas 7" xfId="1401" xr:uid="{00000000-0005-0000-0000-000066060000}"/>
    <cellStyle name="Notas 7 2" xfId="1402" xr:uid="{00000000-0005-0000-0000-000067060000}"/>
    <cellStyle name="Notas 7 2 2" xfId="2945" xr:uid="{2A63766C-C575-4AC6-AE0C-2ED30DA9E80A}"/>
    <cellStyle name="Notas 7 3" xfId="1403" xr:uid="{00000000-0005-0000-0000-000068060000}"/>
    <cellStyle name="Notas 7 3 2" xfId="2946" xr:uid="{79FC0FB1-D94C-4A93-BEC9-03D1D6C4046D}"/>
    <cellStyle name="Notas 7 4" xfId="1404" xr:uid="{00000000-0005-0000-0000-000069060000}"/>
    <cellStyle name="Notas 7 4 2" xfId="2947" xr:uid="{0C5FE526-AB55-4E1C-B293-8C163F90CC0A}"/>
    <cellStyle name="Notas 7 5" xfId="1405" xr:uid="{00000000-0005-0000-0000-00006A060000}"/>
    <cellStyle name="Notas 7 5 2" xfId="2948" xr:uid="{D9E86DBF-C21E-4634-B3F5-0B326F7D25CE}"/>
    <cellStyle name="Notas 7 6" xfId="2944" xr:uid="{09E630E3-CC91-4EC5-896B-A1E974718A35}"/>
    <cellStyle name="Notas 8" xfId="1406" xr:uid="{00000000-0005-0000-0000-00006B060000}"/>
    <cellStyle name="Notas 8 2" xfId="1407" xr:uid="{00000000-0005-0000-0000-00006C060000}"/>
    <cellStyle name="Notas 8 2 2" xfId="2950" xr:uid="{6D83BFE0-5636-4D00-8D1C-C85CD57120FC}"/>
    <cellStyle name="Notas 8 3" xfId="1408" xr:uid="{00000000-0005-0000-0000-00006D060000}"/>
    <cellStyle name="Notas 8 3 2" xfId="2951" xr:uid="{1AC80FAA-563E-4810-A896-2CB5B045846B}"/>
    <cellStyle name="Notas 8 4" xfId="1409" xr:uid="{00000000-0005-0000-0000-00006E060000}"/>
    <cellStyle name="Notas 8 4 2" xfId="2952" xr:uid="{FF238C78-D558-4EB9-AD58-6F01E538C3A0}"/>
    <cellStyle name="Notas 8 5" xfId="1410" xr:uid="{00000000-0005-0000-0000-00006F060000}"/>
    <cellStyle name="Notas 8 5 2" xfId="2953" xr:uid="{B020DE14-B745-4EEC-9D94-D2E6A302FDFE}"/>
    <cellStyle name="Notas 8 6" xfId="2949" xr:uid="{9D86C3F3-A4C4-4AC4-BFF1-A8D356BDB716}"/>
    <cellStyle name="Notas 9" xfId="1411" xr:uid="{00000000-0005-0000-0000-000070060000}"/>
    <cellStyle name="Notas 9 2" xfId="1412" xr:uid="{00000000-0005-0000-0000-000071060000}"/>
    <cellStyle name="Notas 9 2 2" xfId="2955" xr:uid="{4310535A-0F11-43CB-BA95-EAB91CEFCF91}"/>
    <cellStyle name="Notas 9 3" xfId="1413" xr:uid="{00000000-0005-0000-0000-000072060000}"/>
    <cellStyle name="Notas 9 3 2" xfId="2956" xr:uid="{DD4B8AF4-E91E-4BDD-B1DF-8A5AE0CE3ABF}"/>
    <cellStyle name="Notas 9 4" xfId="1414" xr:uid="{00000000-0005-0000-0000-000073060000}"/>
    <cellStyle name="Notas 9 4 2" xfId="2957" xr:uid="{683E1B40-9A46-46A6-9C94-FD3355F3587F}"/>
    <cellStyle name="Notas 9 5" xfId="1415" xr:uid="{00000000-0005-0000-0000-000074060000}"/>
    <cellStyle name="Notas 9 5 2" xfId="2958" xr:uid="{CFB6E219-0C4C-456F-B5E1-A7255268A2BB}"/>
    <cellStyle name="Notas 9 6" xfId="2954" xr:uid="{DA1E8BB8-32E8-4269-9F0C-CA18A4443A0C}"/>
    <cellStyle name="Note" xfId="167" xr:uid="{00000000-0005-0000-0000-000075060000}"/>
    <cellStyle name="Note 2" xfId="1416" xr:uid="{00000000-0005-0000-0000-000076060000}"/>
    <cellStyle name="Note 3" xfId="1417" xr:uid="{00000000-0005-0000-0000-000077060000}"/>
    <cellStyle name="Note 4" xfId="1418" xr:uid="{00000000-0005-0000-0000-000078060000}"/>
    <cellStyle name="Note 5" xfId="1419" xr:uid="{00000000-0005-0000-0000-000079060000}"/>
    <cellStyle name="Note 6" xfId="2676" xr:uid="{00000000-0005-0000-0000-00007A060000}"/>
    <cellStyle name="Note 7" xfId="3961" xr:uid="{8AD62995-41B4-45C3-83E6-84E6581E97DC}"/>
    <cellStyle name="Note 8" xfId="3962" xr:uid="{A3DBDBB2-8D67-4872-A470-73F9A8BDE409}"/>
    <cellStyle name="Obliczenia" xfId="168" xr:uid="{00000000-0005-0000-0000-00007B060000}"/>
    <cellStyle name="Obliczenia 2" xfId="2798" xr:uid="{2209EFEE-BD9D-4A21-8226-80DDB67A793E}"/>
    <cellStyle name="Output" xfId="169" xr:uid="{00000000-0005-0000-0000-00007C060000}"/>
    <cellStyle name="Output 2" xfId="2799" xr:uid="{DE7BCECD-9D58-4F1A-9AA0-7FF20E11152E}"/>
    <cellStyle name="Porcen - Estilo2" xfId="1420" xr:uid="{00000000-0005-0000-0000-00007D060000}"/>
    <cellStyle name="Porcentaje" xfId="1" builtinId="5"/>
    <cellStyle name="Porcentaje 2" xfId="23" xr:uid="{00000000-0005-0000-0000-00007F060000}"/>
    <cellStyle name="Porcentaje 2 2" xfId="42" xr:uid="{00000000-0005-0000-0000-000080060000}"/>
    <cellStyle name="Porcentaje 2 3" xfId="2634" xr:uid="{00000000-0005-0000-0000-000081060000}"/>
    <cellStyle name="Porcentaje 3" xfId="25" xr:uid="{00000000-0005-0000-0000-000082060000}"/>
    <cellStyle name="Porcentaje 4" xfId="2659" xr:uid="{00000000-0005-0000-0000-000083060000}"/>
    <cellStyle name="Porcentaje 5" xfId="2646" xr:uid="{00000000-0005-0000-0000-000084060000}"/>
    <cellStyle name="Porcentaje 7" xfId="34" xr:uid="{00000000-0005-0000-0000-000085060000}"/>
    <cellStyle name="Porcentual 10" xfId="170" xr:uid="{00000000-0005-0000-0000-000086060000}"/>
    <cellStyle name="Porcentual 10 2" xfId="3964" xr:uid="{D6C3A5E6-B335-4524-ABCE-EAD1DE75B395}"/>
    <cellStyle name="Porcentual 10 3" xfId="3963" xr:uid="{D0021067-0F7D-4B51-AA32-D4D7786DB3DD}"/>
    <cellStyle name="Porcentual 11" xfId="3965" xr:uid="{D13D951C-8BA5-4B73-A326-71EA8CEEAEDE}"/>
    <cellStyle name="Porcentual 11 2" xfId="3966" xr:uid="{593B6809-9ED4-4228-87D1-C35A18181B7A}"/>
    <cellStyle name="Porcentual 2" xfId="171" xr:uid="{00000000-0005-0000-0000-000087060000}"/>
    <cellStyle name="Porcentual 2 2" xfId="41" xr:uid="{00000000-0005-0000-0000-000088060000}"/>
    <cellStyle name="Porcentual 2 2 2" xfId="3967" xr:uid="{3B5DCA3D-2B6A-47F1-BC5F-31BC332D3EBF}"/>
    <cellStyle name="Porcentual 3" xfId="38" xr:uid="{00000000-0005-0000-0000-000089060000}"/>
    <cellStyle name="Porcentual 3 2" xfId="2677" xr:uid="{00000000-0005-0000-0000-00008A060000}"/>
    <cellStyle name="Porcentual 4" xfId="3968" xr:uid="{5AC7896B-F25F-4869-9082-AAE49A6BD45A}"/>
    <cellStyle name="Porcentual 4 2" xfId="3969" xr:uid="{57770B7A-CD3A-4E1A-B959-794D921EB5DE}"/>
    <cellStyle name="Porcentual 5" xfId="3970" xr:uid="{77A8CD12-3768-4C7A-A16D-B58B655F70E2}"/>
    <cellStyle name="Porcentual 5 2" xfId="3971" xr:uid="{2BFE9B95-F22B-4F46-B1EA-2AA3BB694507}"/>
    <cellStyle name="Porcentual 6" xfId="3972" xr:uid="{D31C93A5-5284-4AF6-B670-2E1F9416A26A}"/>
    <cellStyle name="Porcentual 7" xfId="3973" xr:uid="{9D25D2EA-4D5C-4B2E-AB53-66E409D7DD22}"/>
    <cellStyle name="Porcentual 7 2" xfId="3974" xr:uid="{A23520CC-1BD5-4AAC-AE84-58635E6F2525}"/>
    <cellStyle name="Porcentual 8" xfId="3975" xr:uid="{A9F89C1B-A352-4332-BD29-1C44CC59C02D}"/>
    <cellStyle name="Porcentual 8 2" xfId="3976" xr:uid="{9EDAE901-1BCC-4F37-9CDB-F561A564B407}"/>
    <cellStyle name="Porcentual 9" xfId="3977" xr:uid="{B0EA6C71-60DC-4B26-BE17-549437E21891}"/>
    <cellStyle name="Punto" xfId="1421" xr:uid="{00000000-0005-0000-0000-00008B060000}"/>
    <cellStyle name="Punto0" xfId="1422" xr:uid="{00000000-0005-0000-0000-00008C060000}"/>
    <cellStyle name="Punto0 - Estilo1" xfId="1423" xr:uid="{00000000-0005-0000-0000-00008D060000}"/>
    <cellStyle name="Punto0 - Estilo4" xfId="1424" xr:uid="{00000000-0005-0000-0000-00008E060000}"/>
    <cellStyle name="Punto0_Agbar Chile S.A. dic 2004.(Def.)" xfId="1425" xr:uid="{00000000-0005-0000-0000-00008F060000}"/>
    <cellStyle name="Punto1 - Estilo1" xfId="1426" xr:uid="{00000000-0005-0000-0000-000090060000}"/>
    <cellStyle name="Salida 10" xfId="1427" xr:uid="{00000000-0005-0000-0000-000091060000}"/>
    <cellStyle name="Salida 10 2" xfId="1428" xr:uid="{00000000-0005-0000-0000-000092060000}"/>
    <cellStyle name="Salida 10 2 2" xfId="2960" xr:uid="{31CFAFEB-2C40-4BDE-AF7B-75E6DD2411A0}"/>
    <cellStyle name="Salida 10 3" xfId="1429" xr:uid="{00000000-0005-0000-0000-000093060000}"/>
    <cellStyle name="Salida 10 3 2" xfId="2961" xr:uid="{53512D40-C259-4F1D-B1AE-F0184271DE59}"/>
    <cellStyle name="Salida 10 4" xfId="1430" xr:uid="{00000000-0005-0000-0000-000094060000}"/>
    <cellStyle name="Salida 10 4 2" xfId="2962" xr:uid="{39621695-673B-4895-98D2-E35B18517463}"/>
    <cellStyle name="Salida 10 5" xfId="1431" xr:uid="{00000000-0005-0000-0000-000095060000}"/>
    <cellStyle name="Salida 10 5 2" xfId="2963" xr:uid="{BA93F513-C017-414C-8F4D-B7A3FD49CE25}"/>
    <cellStyle name="Salida 10 6" xfId="2959" xr:uid="{A9398F31-CE5A-44A0-954A-728B95271185}"/>
    <cellStyle name="Salida 11" xfId="1432" xr:uid="{00000000-0005-0000-0000-000096060000}"/>
    <cellStyle name="Salida 11 2" xfId="2964" xr:uid="{BF0A436E-10BB-4A42-9915-76720A9B0245}"/>
    <cellStyle name="Salida 12" xfId="1433" xr:uid="{00000000-0005-0000-0000-000097060000}"/>
    <cellStyle name="Salida 12 2" xfId="2965" xr:uid="{401A00A2-6D3C-4BA2-B152-2721412048A2}"/>
    <cellStyle name="Salida 13" xfId="1434" xr:uid="{00000000-0005-0000-0000-000098060000}"/>
    <cellStyle name="Salida 13 2" xfId="2966" xr:uid="{0BAF77E0-96AC-4098-BB9B-EB0C26F8DF89}"/>
    <cellStyle name="Salida 14" xfId="1435" xr:uid="{00000000-0005-0000-0000-000099060000}"/>
    <cellStyle name="Salida 14 2" xfId="2967" xr:uid="{653B682E-C24A-45A0-A5FB-A8767D815F0D}"/>
    <cellStyle name="Salida 15" xfId="172" xr:uid="{00000000-0005-0000-0000-00009A060000}"/>
    <cellStyle name="Salida 15 2" xfId="2800" xr:uid="{F9834DD8-2011-4A85-989F-0F4D6E320B14}"/>
    <cellStyle name="Salida 16" xfId="2692" xr:uid="{00000000-0005-0000-0000-00009B060000}"/>
    <cellStyle name="Salida 16 2" xfId="3710" xr:uid="{0D87E192-4754-429B-A984-E6AD09BAF953}"/>
    <cellStyle name="Salida 17" xfId="2737" xr:uid="{00000000-0005-0000-0000-00009C060000}"/>
    <cellStyle name="Salida 18" xfId="3748" xr:uid="{2832141A-9FB5-428D-979C-193A086EAF31}"/>
    <cellStyle name="Salida 2" xfId="1436" xr:uid="{00000000-0005-0000-0000-00009D060000}"/>
    <cellStyle name="Salida 2 2" xfId="1437" xr:uid="{00000000-0005-0000-0000-00009E060000}"/>
    <cellStyle name="Salida 2 2 2" xfId="2969" xr:uid="{0830B7D0-1E19-4BEC-B0BC-BD479010D342}"/>
    <cellStyle name="Salida 2 3" xfId="1438" xr:uid="{00000000-0005-0000-0000-00009F060000}"/>
    <cellStyle name="Salida 2 3 2" xfId="2970" xr:uid="{372F4584-55AE-4AC9-8B8E-7F06FAE42742}"/>
    <cellStyle name="Salida 2 4" xfId="1439" xr:uid="{00000000-0005-0000-0000-0000A0060000}"/>
    <cellStyle name="Salida 2 4 2" xfId="2971" xr:uid="{208844B9-3F31-45CC-84E7-CBFC61365E64}"/>
    <cellStyle name="Salida 2 5" xfId="1440" xr:uid="{00000000-0005-0000-0000-0000A1060000}"/>
    <cellStyle name="Salida 2 5 2" xfId="2972" xr:uid="{F302741F-3C4A-4FFB-B5F4-7FB079BE1078}"/>
    <cellStyle name="Salida 2 6" xfId="1441" xr:uid="{00000000-0005-0000-0000-0000A2060000}"/>
    <cellStyle name="Salida 2 6 2" xfId="2973" xr:uid="{D8BD719B-B4E0-4A93-9074-51735F105FC9}"/>
    <cellStyle name="Salida 2 7" xfId="2968" xr:uid="{521C4B80-C434-4536-A6D8-0BCD4D6B69C6}"/>
    <cellStyle name="Salida 3" xfId="1442" xr:uid="{00000000-0005-0000-0000-0000A3060000}"/>
    <cellStyle name="Salida 3 2" xfId="1443" xr:uid="{00000000-0005-0000-0000-0000A4060000}"/>
    <cellStyle name="Salida 3 2 2" xfId="2975" xr:uid="{099ED0D5-32D6-4A98-AD97-DB7BF43506AA}"/>
    <cellStyle name="Salida 3 3" xfId="1444" xr:uid="{00000000-0005-0000-0000-0000A5060000}"/>
    <cellStyle name="Salida 3 3 2" xfId="2976" xr:uid="{D9D8E485-6325-417F-9C4C-5F0A86E025AF}"/>
    <cellStyle name="Salida 3 4" xfId="1445" xr:uid="{00000000-0005-0000-0000-0000A6060000}"/>
    <cellStyle name="Salida 3 4 2" xfId="2977" xr:uid="{5D9F5658-01E8-49B2-AC30-941612C8885E}"/>
    <cellStyle name="Salida 3 5" xfId="1446" xr:uid="{00000000-0005-0000-0000-0000A7060000}"/>
    <cellStyle name="Salida 3 5 2" xfId="2978" xr:uid="{44EC300A-3185-4ABD-9D2D-B7B230FF21D2}"/>
    <cellStyle name="Salida 3 6" xfId="2974" xr:uid="{9D1074EF-3DA9-4576-BB57-F0142DEFDF7B}"/>
    <cellStyle name="Salida 4" xfId="1447" xr:uid="{00000000-0005-0000-0000-0000A8060000}"/>
    <cellStyle name="Salida 4 2" xfId="1448" xr:uid="{00000000-0005-0000-0000-0000A9060000}"/>
    <cellStyle name="Salida 4 2 2" xfId="2980" xr:uid="{FACF2EE4-511B-457F-9E4F-3FD5F7D2592C}"/>
    <cellStyle name="Salida 4 3" xfId="1449" xr:uid="{00000000-0005-0000-0000-0000AA060000}"/>
    <cellStyle name="Salida 4 3 2" xfId="2981" xr:uid="{59066B7F-2427-4D40-8A20-9C0826DF1F18}"/>
    <cellStyle name="Salida 4 4" xfId="1450" xr:uid="{00000000-0005-0000-0000-0000AB060000}"/>
    <cellStyle name="Salida 4 4 2" xfId="2982" xr:uid="{E929E2F7-9F9F-48E8-B8A1-29B5CB2297D5}"/>
    <cellStyle name="Salida 4 5" xfId="1451" xr:uid="{00000000-0005-0000-0000-0000AC060000}"/>
    <cellStyle name="Salida 4 5 2" xfId="2983" xr:uid="{76B026AC-6183-4251-AA86-CC3970AF0C51}"/>
    <cellStyle name="Salida 4 6" xfId="2979" xr:uid="{D0DBCA5E-ADCF-4A24-AA85-5F7ACCB4953A}"/>
    <cellStyle name="Salida 5" xfId="1452" xr:uid="{00000000-0005-0000-0000-0000AD060000}"/>
    <cellStyle name="Salida 5 2" xfId="1453" xr:uid="{00000000-0005-0000-0000-0000AE060000}"/>
    <cellStyle name="Salida 5 2 2" xfId="2985" xr:uid="{A2AAEA82-450E-44E0-8BCC-152B6186DBF8}"/>
    <cellStyle name="Salida 5 3" xfId="1454" xr:uid="{00000000-0005-0000-0000-0000AF060000}"/>
    <cellStyle name="Salida 5 3 2" xfId="2986" xr:uid="{EB176CE2-5D34-451A-88A9-BB2C094D0ABC}"/>
    <cellStyle name="Salida 5 4" xfId="1455" xr:uid="{00000000-0005-0000-0000-0000B0060000}"/>
    <cellStyle name="Salida 5 4 2" xfId="2987" xr:uid="{D3FAF443-9B1B-47E5-9512-ABF9D668A766}"/>
    <cellStyle name="Salida 5 5" xfId="1456" xr:uid="{00000000-0005-0000-0000-0000B1060000}"/>
    <cellStyle name="Salida 5 5 2" xfId="2988" xr:uid="{611FC9E3-62F5-4DD1-B14B-A046306334BC}"/>
    <cellStyle name="Salida 5 6" xfId="2984" xr:uid="{BB54115A-CFB8-43B3-864F-6F32B952A093}"/>
    <cellStyle name="Salida 6" xfId="1457" xr:uid="{00000000-0005-0000-0000-0000B2060000}"/>
    <cellStyle name="Salida 6 2" xfId="1458" xr:uid="{00000000-0005-0000-0000-0000B3060000}"/>
    <cellStyle name="Salida 6 2 2" xfId="2990" xr:uid="{BADA138E-CBAD-47C6-91E9-78FD1D5D9E0C}"/>
    <cellStyle name="Salida 6 3" xfId="1459" xr:uid="{00000000-0005-0000-0000-0000B4060000}"/>
    <cellStyle name="Salida 6 3 2" xfId="2991" xr:uid="{BC09A299-1D11-45A5-9BA4-C5DDD5B28250}"/>
    <cellStyle name="Salida 6 4" xfId="1460" xr:uid="{00000000-0005-0000-0000-0000B5060000}"/>
    <cellStyle name="Salida 6 4 2" xfId="2992" xr:uid="{89A25A97-25B5-4593-975C-6019224A1061}"/>
    <cellStyle name="Salida 6 5" xfId="1461" xr:uid="{00000000-0005-0000-0000-0000B6060000}"/>
    <cellStyle name="Salida 6 5 2" xfId="2993" xr:uid="{892FC3CD-75AC-4FB0-98CF-2551827EAA7F}"/>
    <cellStyle name="Salida 6 6" xfId="2989" xr:uid="{59D282D4-7961-44E8-88D4-20AAD42D8009}"/>
    <cellStyle name="Salida 7" xfId="1462" xr:uid="{00000000-0005-0000-0000-0000B7060000}"/>
    <cellStyle name="Salida 7 2" xfId="1463" xr:uid="{00000000-0005-0000-0000-0000B8060000}"/>
    <cellStyle name="Salida 7 2 2" xfId="2995" xr:uid="{A107BDA2-8B40-476A-A8FF-A0BC1EC24F2E}"/>
    <cellStyle name="Salida 7 3" xfId="1464" xr:uid="{00000000-0005-0000-0000-0000B9060000}"/>
    <cellStyle name="Salida 7 3 2" xfId="2996" xr:uid="{EC211C7B-2543-43C9-9BDB-0840C08C498F}"/>
    <cellStyle name="Salida 7 4" xfId="1465" xr:uid="{00000000-0005-0000-0000-0000BA060000}"/>
    <cellStyle name="Salida 7 4 2" xfId="2997" xr:uid="{C356AAD5-D692-4200-B388-1AB1E94D5E3B}"/>
    <cellStyle name="Salida 7 5" xfId="1466" xr:uid="{00000000-0005-0000-0000-0000BB060000}"/>
    <cellStyle name="Salida 7 5 2" xfId="2998" xr:uid="{BA314A54-9E2A-454B-A199-24B08B2FBE76}"/>
    <cellStyle name="Salida 7 6" xfId="2994" xr:uid="{051D9864-1401-419F-828D-2B2E8EC95750}"/>
    <cellStyle name="Salida 8" xfId="1467" xr:uid="{00000000-0005-0000-0000-0000BC060000}"/>
    <cellStyle name="Salida 8 2" xfId="1468" xr:uid="{00000000-0005-0000-0000-0000BD060000}"/>
    <cellStyle name="Salida 8 2 2" xfId="3000" xr:uid="{54836B38-D848-4FA8-B7FD-9BDB6DFB2F60}"/>
    <cellStyle name="Salida 8 3" xfId="1469" xr:uid="{00000000-0005-0000-0000-0000BE060000}"/>
    <cellStyle name="Salida 8 3 2" xfId="3001" xr:uid="{D72E82C8-BDE0-4424-96B5-6D26B8C65B88}"/>
    <cellStyle name="Salida 8 4" xfId="1470" xr:uid="{00000000-0005-0000-0000-0000BF060000}"/>
    <cellStyle name="Salida 8 4 2" xfId="3002" xr:uid="{797EE88A-E272-40DD-8AC0-488254EF4DD3}"/>
    <cellStyle name="Salida 8 5" xfId="1471" xr:uid="{00000000-0005-0000-0000-0000C0060000}"/>
    <cellStyle name="Salida 8 5 2" xfId="3003" xr:uid="{331214B5-AACE-4D9B-B9EF-A8E2883A59BE}"/>
    <cellStyle name="Salida 8 6" xfId="2999" xr:uid="{9062E3BB-33C2-4109-9219-DA91CEF3862F}"/>
    <cellStyle name="Salida 9" xfId="1472" xr:uid="{00000000-0005-0000-0000-0000C1060000}"/>
    <cellStyle name="Salida 9 2" xfId="1473" xr:uid="{00000000-0005-0000-0000-0000C2060000}"/>
    <cellStyle name="Salida 9 2 2" xfId="3005" xr:uid="{B73ADFD9-FE06-421F-A4A1-86FFD66208CA}"/>
    <cellStyle name="Salida 9 3" xfId="1474" xr:uid="{00000000-0005-0000-0000-0000C3060000}"/>
    <cellStyle name="Salida 9 3 2" xfId="3006" xr:uid="{ECAD1993-376C-4289-AFEE-26C2DCDAE224}"/>
    <cellStyle name="Salida 9 4" xfId="1475" xr:uid="{00000000-0005-0000-0000-0000C4060000}"/>
    <cellStyle name="Salida 9 4 2" xfId="3007" xr:uid="{0F87CC2E-BB7F-432A-AA53-AABD3B5F8129}"/>
    <cellStyle name="Salida 9 5" xfId="1476" xr:uid="{00000000-0005-0000-0000-0000C5060000}"/>
    <cellStyle name="Salida 9 5 2" xfId="3008" xr:uid="{24A75A09-C8F2-4127-991E-D9AD2F13C981}"/>
    <cellStyle name="Salida 9 6" xfId="3004" xr:uid="{58AD00BA-CE2F-4EF8-A312-36D497D4DBBB}"/>
    <cellStyle name="SAPBEXaggData" xfId="1477" xr:uid="{00000000-0005-0000-0000-0000C6060000}"/>
    <cellStyle name="SAPBEXaggData 10" xfId="1478" xr:uid="{00000000-0005-0000-0000-0000C7060000}"/>
    <cellStyle name="SAPBEXaggData 10 2" xfId="3010" xr:uid="{FB12CC2C-01B3-4798-8AEE-AE252A7742FE}"/>
    <cellStyle name="SAPBEXaggData 11" xfId="1479" xr:uid="{00000000-0005-0000-0000-0000C8060000}"/>
    <cellStyle name="SAPBEXaggData 11 2" xfId="3011" xr:uid="{5CB5CCF5-3A74-4B48-B18C-F79CD52EC70F}"/>
    <cellStyle name="SAPBEXaggData 12" xfId="1480" xr:uid="{00000000-0005-0000-0000-0000C9060000}"/>
    <cellStyle name="SAPBEXaggData 12 2" xfId="3012" xr:uid="{AB4F2888-7E56-4806-B8A1-8E7F79E1615B}"/>
    <cellStyle name="SAPBEXaggData 13" xfId="1481" xr:uid="{00000000-0005-0000-0000-0000CA060000}"/>
    <cellStyle name="SAPBEXaggData 13 2" xfId="3013" xr:uid="{3853F960-AA36-4A0D-BC5A-07339971746D}"/>
    <cellStyle name="SAPBEXaggData 14" xfId="2693" xr:uid="{00000000-0005-0000-0000-0000CB060000}"/>
    <cellStyle name="SAPBEXaggData 14 2" xfId="3711" xr:uid="{C2C2BBDF-9CEC-4E19-A1F7-18B682FA5DB5}"/>
    <cellStyle name="SAPBEXaggData 15" xfId="2735" xr:uid="{00000000-0005-0000-0000-0000CC060000}"/>
    <cellStyle name="SAPBEXaggData 16" xfId="3749" xr:uid="{10505858-038D-4FE9-BBE1-A6B0C2755825}"/>
    <cellStyle name="SAPBEXaggData 17" xfId="3009" xr:uid="{D8092BFD-AE71-44ED-9854-E845BD82CDB7}"/>
    <cellStyle name="SAPBEXaggData 2" xfId="1482" xr:uid="{00000000-0005-0000-0000-0000CD060000}"/>
    <cellStyle name="SAPBEXaggData 2 2" xfId="1483" xr:uid="{00000000-0005-0000-0000-0000CE060000}"/>
    <cellStyle name="SAPBEXaggData 2 2 2" xfId="1484" xr:uid="{00000000-0005-0000-0000-0000CF060000}"/>
    <cellStyle name="SAPBEXaggData 2 2 2 2" xfId="3016" xr:uid="{A4ECD514-7C86-4707-BC5F-37B4C4B66739}"/>
    <cellStyle name="SAPBEXaggData 2 2 3" xfId="3015" xr:uid="{78A183D4-AF69-429C-BF6C-F30FC332A218}"/>
    <cellStyle name="SAPBEXaggData 2 3" xfId="3014" xr:uid="{ED7029B0-C953-4F1D-8CBC-6A795EA4E34B}"/>
    <cellStyle name="SAPBEXaggData 3" xfId="1485" xr:uid="{00000000-0005-0000-0000-0000D0060000}"/>
    <cellStyle name="SAPBEXaggData 3 2" xfId="3017" xr:uid="{586B13D8-14E5-4827-8264-446706E98E94}"/>
    <cellStyle name="SAPBEXaggData 4" xfId="1486" xr:uid="{00000000-0005-0000-0000-0000D1060000}"/>
    <cellStyle name="SAPBEXaggData 4 2" xfId="3018" xr:uid="{32A0C676-AD01-4A91-8B7F-C880AAB3900B}"/>
    <cellStyle name="SAPBEXaggData 5" xfId="1487" xr:uid="{00000000-0005-0000-0000-0000D2060000}"/>
    <cellStyle name="SAPBEXaggData 5 2" xfId="3019" xr:uid="{388CD70E-1AA3-49EB-83A3-B6591FC35DD3}"/>
    <cellStyle name="SAPBEXaggData 6" xfId="1488" xr:uid="{00000000-0005-0000-0000-0000D3060000}"/>
    <cellStyle name="SAPBEXaggData 6 2" xfId="3020" xr:uid="{1682D745-6111-4671-A455-1069F184D4DA}"/>
    <cellStyle name="SAPBEXaggData 7" xfId="1489" xr:uid="{00000000-0005-0000-0000-0000D4060000}"/>
    <cellStyle name="SAPBEXaggData 7 2" xfId="3021" xr:uid="{34DBB21D-7068-4021-A577-200F660314E3}"/>
    <cellStyle name="SAPBEXaggData 8" xfId="1490" xr:uid="{00000000-0005-0000-0000-0000D5060000}"/>
    <cellStyle name="SAPBEXaggData 8 2" xfId="3022" xr:uid="{D743DE86-76CE-4444-A4C8-B0E202C40914}"/>
    <cellStyle name="SAPBEXaggData 9" xfId="1491" xr:uid="{00000000-0005-0000-0000-0000D6060000}"/>
    <cellStyle name="SAPBEXaggData 9 2" xfId="3023" xr:uid="{B43B03E8-FAA8-4802-A706-3C67F709CC14}"/>
    <cellStyle name="SAPBEXaggData_gxaccion, 68" xfId="1492" xr:uid="{00000000-0005-0000-0000-0000D7060000}"/>
    <cellStyle name="SAPBEXaggDataEmph" xfId="1493" xr:uid="{00000000-0005-0000-0000-0000D8060000}"/>
    <cellStyle name="SAPBEXaggDataEmph 10" xfId="1494" xr:uid="{00000000-0005-0000-0000-0000D9060000}"/>
    <cellStyle name="SAPBEXaggDataEmph 10 2" xfId="3025" xr:uid="{1587027D-5781-4611-93B3-09278DC65D0D}"/>
    <cellStyle name="SAPBEXaggDataEmph 11" xfId="1495" xr:uid="{00000000-0005-0000-0000-0000DA060000}"/>
    <cellStyle name="SAPBEXaggDataEmph 11 2" xfId="3026" xr:uid="{C2421540-B116-4F24-8CC8-B1A7206663E3}"/>
    <cellStyle name="SAPBEXaggDataEmph 12" xfId="2694" xr:uid="{00000000-0005-0000-0000-0000DB060000}"/>
    <cellStyle name="SAPBEXaggDataEmph 12 2" xfId="3712" xr:uid="{612EE537-1995-495C-B8B2-A61DD839BC96}"/>
    <cellStyle name="SAPBEXaggDataEmph 13" xfId="2731" xr:uid="{00000000-0005-0000-0000-0000DC060000}"/>
    <cellStyle name="SAPBEXaggDataEmph 14" xfId="3750" xr:uid="{F7A7E787-4399-45D8-8447-C52DD0DD8485}"/>
    <cellStyle name="SAPBEXaggDataEmph 15" xfId="3024" xr:uid="{F1FDA54E-E159-4FC1-85AB-89939A8E8834}"/>
    <cellStyle name="SAPBEXaggDataEmph 2" xfId="1496" xr:uid="{00000000-0005-0000-0000-0000DD060000}"/>
    <cellStyle name="SAPBEXaggDataEmph 2 2" xfId="1497" xr:uid="{00000000-0005-0000-0000-0000DE060000}"/>
    <cellStyle name="SAPBEXaggDataEmph 2 2 2" xfId="1498" xr:uid="{00000000-0005-0000-0000-0000DF060000}"/>
    <cellStyle name="SAPBEXaggDataEmph 2 2 2 2" xfId="3029" xr:uid="{CA2466F6-4955-4387-B31F-3C312F9F86B7}"/>
    <cellStyle name="SAPBEXaggDataEmph 2 2 3" xfId="3028" xr:uid="{D113D0B0-D53B-44CA-9BF6-4B7101BC3060}"/>
    <cellStyle name="SAPBEXaggDataEmph 2 3" xfId="3027" xr:uid="{97D55BC3-7049-4D93-86B3-EA2365EB7DB1}"/>
    <cellStyle name="SAPBEXaggDataEmph 3" xfId="1499" xr:uid="{00000000-0005-0000-0000-0000E0060000}"/>
    <cellStyle name="SAPBEXaggDataEmph 3 2" xfId="3030" xr:uid="{46F2E3CB-56C0-4A57-9C55-207433F7D83A}"/>
    <cellStyle name="SAPBEXaggDataEmph 4" xfId="1500" xr:uid="{00000000-0005-0000-0000-0000E1060000}"/>
    <cellStyle name="SAPBEXaggDataEmph 4 2" xfId="3031" xr:uid="{44EA38E3-486A-4364-84EE-BDFEF311FE20}"/>
    <cellStyle name="SAPBEXaggDataEmph 5" xfId="1501" xr:uid="{00000000-0005-0000-0000-0000E2060000}"/>
    <cellStyle name="SAPBEXaggDataEmph 5 2" xfId="3032" xr:uid="{D9769198-A9D2-4D26-BFD3-7637EA2A208F}"/>
    <cellStyle name="SAPBEXaggDataEmph 6" xfId="1502" xr:uid="{00000000-0005-0000-0000-0000E3060000}"/>
    <cellStyle name="SAPBEXaggDataEmph 6 2" xfId="3033" xr:uid="{AF62475C-07A7-4119-B971-57FEF137AD06}"/>
    <cellStyle name="SAPBEXaggDataEmph 7" xfId="1503" xr:uid="{00000000-0005-0000-0000-0000E4060000}"/>
    <cellStyle name="SAPBEXaggDataEmph 7 2" xfId="3034" xr:uid="{0D4E1F66-F441-4C06-864E-EF9A29611823}"/>
    <cellStyle name="SAPBEXaggDataEmph 8" xfId="1504" xr:uid="{00000000-0005-0000-0000-0000E5060000}"/>
    <cellStyle name="SAPBEXaggDataEmph 8 2" xfId="3035" xr:uid="{52CC3679-C4F1-4796-9E4B-1A5BB6D4FA24}"/>
    <cellStyle name="SAPBEXaggDataEmph 9" xfId="1505" xr:uid="{00000000-0005-0000-0000-0000E6060000}"/>
    <cellStyle name="SAPBEXaggDataEmph 9 2" xfId="3036" xr:uid="{47AC6BEA-F862-437E-901D-1F695F13BCDC}"/>
    <cellStyle name="SAPBEXaggDataEmph_valor justo.junio2010" xfId="3978" xr:uid="{B771ECF0-C175-4EBD-AD38-973FAECA8683}"/>
    <cellStyle name="SAPBEXaggItem" xfId="1506" xr:uid="{00000000-0005-0000-0000-0000E7060000}"/>
    <cellStyle name="SAPBEXaggItem 10" xfId="1507" xr:uid="{00000000-0005-0000-0000-0000E8060000}"/>
    <cellStyle name="SAPBEXaggItem 10 2" xfId="3038" xr:uid="{ADD3F90D-C506-4342-BCBC-80BD9179F821}"/>
    <cellStyle name="SAPBEXaggItem 11" xfId="1508" xr:uid="{00000000-0005-0000-0000-0000E9060000}"/>
    <cellStyle name="SAPBEXaggItem 11 2" xfId="3039" xr:uid="{A3DFD725-30B2-4389-83EF-A2882D3BF112}"/>
    <cellStyle name="SAPBEXaggItem 12" xfId="1509" xr:uid="{00000000-0005-0000-0000-0000EA060000}"/>
    <cellStyle name="SAPBEXaggItem 12 2" xfId="3040" xr:uid="{518DBB3B-6AD3-4D14-AD34-F942C0F6E963}"/>
    <cellStyle name="SAPBEXaggItem 13" xfId="1510" xr:uid="{00000000-0005-0000-0000-0000EB060000}"/>
    <cellStyle name="SAPBEXaggItem 13 2" xfId="3041" xr:uid="{7CB3C1B1-5232-4E89-A735-00F73EF3862D}"/>
    <cellStyle name="SAPBEXaggItem 14" xfId="2695" xr:uid="{00000000-0005-0000-0000-0000EC060000}"/>
    <cellStyle name="SAPBEXaggItem 14 2" xfId="3713" xr:uid="{D61FE97A-109E-46B3-88D8-597C557F14B4}"/>
    <cellStyle name="SAPBEXaggItem 15" xfId="2730" xr:uid="{00000000-0005-0000-0000-0000ED060000}"/>
    <cellStyle name="SAPBEXaggItem 16" xfId="3751" xr:uid="{CCD4F4F2-79B7-48BB-AC1A-018C3469BF31}"/>
    <cellStyle name="SAPBEXaggItem 17" xfId="3037" xr:uid="{5D2B1DC8-368D-4BEC-8DC2-27D0AA370884}"/>
    <cellStyle name="SAPBEXaggItem 2" xfId="1511" xr:uid="{00000000-0005-0000-0000-0000EE060000}"/>
    <cellStyle name="SAPBEXaggItem 2 2" xfId="1512" xr:uid="{00000000-0005-0000-0000-0000EF060000}"/>
    <cellStyle name="SAPBEXaggItem 2 2 2" xfId="1513" xr:uid="{00000000-0005-0000-0000-0000F0060000}"/>
    <cellStyle name="SAPBEXaggItem 2 2 2 2" xfId="3044" xr:uid="{E442AFD1-7AAD-4681-B833-DE96235792CD}"/>
    <cellStyle name="SAPBEXaggItem 2 2 3" xfId="3043" xr:uid="{D28E774F-246A-4870-9585-8E54C85B0A52}"/>
    <cellStyle name="SAPBEXaggItem 2 3" xfId="3042" xr:uid="{21437074-898E-4D87-BB31-1BA4F3925B0E}"/>
    <cellStyle name="SAPBEXaggItem 3" xfId="1514" xr:uid="{00000000-0005-0000-0000-0000F1060000}"/>
    <cellStyle name="SAPBEXaggItem 3 2" xfId="3045" xr:uid="{DD32FC15-F688-44D2-BDA5-532DF8400D14}"/>
    <cellStyle name="SAPBEXaggItem 4" xfId="1515" xr:uid="{00000000-0005-0000-0000-0000F2060000}"/>
    <cellStyle name="SAPBEXaggItem 4 2" xfId="3046" xr:uid="{FD39A4F0-CA18-4F19-AA93-42E8D9FE0A6B}"/>
    <cellStyle name="SAPBEXaggItem 5" xfId="1516" xr:uid="{00000000-0005-0000-0000-0000F3060000}"/>
    <cellStyle name="SAPBEXaggItem 5 2" xfId="3047" xr:uid="{2C8F979D-15E7-494D-9997-F1B5C2A4BFB6}"/>
    <cellStyle name="SAPBEXaggItem 6" xfId="1517" xr:uid="{00000000-0005-0000-0000-0000F4060000}"/>
    <cellStyle name="SAPBEXaggItem 6 2" xfId="3048" xr:uid="{3C60C120-2E4E-45B4-B632-F7A473CADBEC}"/>
    <cellStyle name="SAPBEXaggItem 7" xfId="1518" xr:uid="{00000000-0005-0000-0000-0000F5060000}"/>
    <cellStyle name="SAPBEXaggItem 7 2" xfId="3049" xr:uid="{63238FFE-6958-454B-88F6-83C863A5B223}"/>
    <cellStyle name="SAPBEXaggItem 8" xfId="1519" xr:uid="{00000000-0005-0000-0000-0000F6060000}"/>
    <cellStyle name="SAPBEXaggItem 8 2" xfId="3050" xr:uid="{570DFCC3-0EE0-46AD-BC0B-30B1A41AD643}"/>
    <cellStyle name="SAPBEXaggItem 9" xfId="1520" xr:uid="{00000000-0005-0000-0000-0000F7060000}"/>
    <cellStyle name="SAPBEXaggItem 9 2" xfId="3051" xr:uid="{238D4A48-30DA-42DD-998F-E6AC4A0167C8}"/>
    <cellStyle name="SAPBEXaggItem_gxaccion, 68" xfId="1521" xr:uid="{00000000-0005-0000-0000-0000F8060000}"/>
    <cellStyle name="SAPBEXaggItemX" xfId="1522" xr:uid="{00000000-0005-0000-0000-0000F9060000}"/>
    <cellStyle name="SAPBEXaggItemX 10" xfId="1523" xr:uid="{00000000-0005-0000-0000-0000FA060000}"/>
    <cellStyle name="SAPBEXaggItemX 10 2" xfId="3053" xr:uid="{DAE87C82-859F-4803-BA3B-AB2C291E577A}"/>
    <cellStyle name="SAPBEXaggItemX 11" xfId="1524" xr:uid="{00000000-0005-0000-0000-0000FB060000}"/>
    <cellStyle name="SAPBEXaggItemX 11 2" xfId="3054" xr:uid="{BBECA04D-7359-4CA2-815A-57BCD21D5EBA}"/>
    <cellStyle name="SAPBEXaggItemX 12" xfId="2696" xr:uid="{00000000-0005-0000-0000-0000FC060000}"/>
    <cellStyle name="SAPBEXaggItemX 12 2" xfId="3714" xr:uid="{1B3067BB-FC45-4B0C-9EAF-CEA6B2BBB16D}"/>
    <cellStyle name="SAPBEXaggItemX 13" xfId="2738" xr:uid="{00000000-0005-0000-0000-0000FD060000}"/>
    <cellStyle name="SAPBEXaggItemX 14" xfId="3752" xr:uid="{0A6FC212-0FD2-488D-9855-B0F015D1C636}"/>
    <cellStyle name="SAPBEXaggItemX 15" xfId="3052" xr:uid="{B4FEC043-83FF-4F07-A8C4-B6B5B019E340}"/>
    <cellStyle name="SAPBEXaggItemX 2" xfId="1525" xr:uid="{00000000-0005-0000-0000-0000FE060000}"/>
    <cellStyle name="SAPBEXaggItemX 2 2" xfId="1526" xr:uid="{00000000-0005-0000-0000-0000FF060000}"/>
    <cellStyle name="SAPBEXaggItemX 2 2 2" xfId="1527" xr:uid="{00000000-0005-0000-0000-000000070000}"/>
    <cellStyle name="SAPBEXaggItemX 2 2 2 2" xfId="3057" xr:uid="{6CB91229-C6F5-43DA-9A9D-DC52D53CEB70}"/>
    <cellStyle name="SAPBEXaggItemX 2 2 3" xfId="3056" xr:uid="{F3CE76F9-FAA1-4ABC-81BF-1E94A3B9F2F2}"/>
    <cellStyle name="SAPBEXaggItemX 2 3" xfId="3055" xr:uid="{4D7F2FED-0D44-4434-BA5A-93943AECC947}"/>
    <cellStyle name="SAPBEXaggItemX 3" xfId="1528" xr:uid="{00000000-0005-0000-0000-000001070000}"/>
    <cellStyle name="SAPBEXaggItemX 3 2" xfId="3058" xr:uid="{AD94CEB4-F539-4968-87CF-9365FC1009D0}"/>
    <cellStyle name="SAPBEXaggItemX 4" xfId="1529" xr:uid="{00000000-0005-0000-0000-000002070000}"/>
    <cellStyle name="SAPBEXaggItemX 4 2" xfId="3059" xr:uid="{EE5DBA40-5762-4DB2-888B-264225861D85}"/>
    <cellStyle name="SAPBEXaggItemX 5" xfId="1530" xr:uid="{00000000-0005-0000-0000-000003070000}"/>
    <cellStyle name="SAPBEXaggItemX 5 2" xfId="3060" xr:uid="{BCD8B048-9C6E-4EBF-A4DF-DB3C76134F84}"/>
    <cellStyle name="SAPBEXaggItemX 6" xfId="1531" xr:uid="{00000000-0005-0000-0000-000004070000}"/>
    <cellStyle name="SAPBEXaggItemX 6 2" xfId="3061" xr:uid="{B366614F-9AE9-4DC8-9A20-103D123BFD28}"/>
    <cellStyle name="SAPBEXaggItemX 7" xfId="1532" xr:uid="{00000000-0005-0000-0000-000005070000}"/>
    <cellStyle name="SAPBEXaggItemX 7 2" xfId="3062" xr:uid="{DB68B1E2-AF89-40AC-9095-AA33E1CA9558}"/>
    <cellStyle name="SAPBEXaggItemX 8" xfId="1533" xr:uid="{00000000-0005-0000-0000-000006070000}"/>
    <cellStyle name="SAPBEXaggItemX 8 2" xfId="3063" xr:uid="{434FB1A0-7C80-4262-B778-1E93B0D659C2}"/>
    <cellStyle name="SAPBEXaggItemX 9" xfId="1534" xr:uid="{00000000-0005-0000-0000-000007070000}"/>
    <cellStyle name="SAPBEXaggItemX 9 2" xfId="3064" xr:uid="{629BEF28-C969-4DBA-9897-A632E8EC15F8}"/>
    <cellStyle name="SAPBEXaggItemX_valor justo.junio2010" xfId="3979" xr:uid="{A48F4CEF-C8D9-490C-B63A-D750198B75DD}"/>
    <cellStyle name="SAPBEXchaText" xfId="3" xr:uid="{00000000-0005-0000-0000-000008070000}"/>
    <cellStyle name="SAPBEXchaText 10" xfId="1536" xr:uid="{00000000-0005-0000-0000-000009070000}"/>
    <cellStyle name="SAPBEXchaText 10 2" xfId="2767" xr:uid="{00000000-0005-0000-0000-00000A070000}"/>
    <cellStyle name="SAPBEXchaText 11" xfId="1537" xr:uid="{00000000-0005-0000-0000-00000B070000}"/>
    <cellStyle name="SAPBEXchaText 11 2" xfId="3065" xr:uid="{C5C8AA97-DF40-4C4C-9DED-5F13A898F35E}"/>
    <cellStyle name="SAPBEXchaText 12" xfId="1538" xr:uid="{00000000-0005-0000-0000-00000C070000}"/>
    <cellStyle name="SAPBEXchaText 12 2" xfId="3066" xr:uid="{E8585631-3A93-49AD-81FC-FE1069C2DF08}"/>
    <cellStyle name="SAPBEXchaText 13" xfId="1539" xr:uid="{00000000-0005-0000-0000-00000D070000}"/>
    <cellStyle name="SAPBEXchaText 13 2" xfId="3067" xr:uid="{B77C7EEE-81C4-41FA-8399-AFF7F99BFDE9}"/>
    <cellStyle name="SAPBEXchaText 14" xfId="1535" xr:uid="{00000000-0005-0000-0000-00000E070000}"/>
    <cellStyle name="SAPBEXchaText 15" xfId="2680" xr:uid="{00000000-0005-0000-0000-00000F070000}"/>
    <cellStyle name="SAPBEXchaText 15 2" xfId="3700" xr:uid="{9935EB24-416B-4A7E-B17E-88AF8C7FAB49}"/>
    <cellStyle name="SAPBEXchaText 16" xfId="2729" xr:uid="{00000000-0005-0000-0000-000010070000}"/>
    <cellStyle name="SAPBEXchaText 17" xfId="3736" xr:uid="{D8D6E59A-728D-4869-BE13-7396A694FEBB}"/>
    <cellStyle name="SAPBEXchaText 2" xfId="50" xr:uid="{00000000-0005-0000-0000-000011070000}"/>
    <cellStyle name="SAPBEXchaText 2 2" xfId="1540" xr:uid="{00000000-0005-0000-0000-000012070000}"/>
    <cellStyle name="SAPBEXchaText 2 2 2" xfId="1541" xr:uid="{00000000-0005-0000-0000-000013070000}"/>
    <cellStyle name="SAPBEXchaText 2 2 2 2" xfId="3068" xr:uid="{7E5A142B-08AE-4CD1-9268-C29941FBC387}"/>
    <cellStyle name="SAPBEXchaText 2 3" xfId="2778" xr:uid="{6A313739-841F-4D4C-ACD8-CB4B35C06EEB}"/>
    <cellStyle name="SAPBEXchaText 3" xfId="1542" xr:uid="{00000000-0005-0000-0000-000014070000}"/>
    <cellStyle name="SAPBEXchaText 3 2" xfId="3069" xr:uid="{3FBD4BD4-56DC-4616-9F81-804AB6346D20}"/>
    <cellStyle name="SAPBEXchaText 4" xfId="1543" xr:uid="{00000000-0005-0000-0000-000015070000}"/>
    <cellStyle name="SAPBEXchaText 4 2" xfId="3070" xr:uid="{2ADB269E-80B7-40A3-B7B5-9418A6FE292B}"/>
    <cellStyle name="SAPBEXchaText 5" xfId="1544" xr:uid="{00000000-0005-0000-0000-000016070000}"/>
    <cellStyle name="SAPBEXchaText 5 2" xfId="3071" xr:uid="{C0CE7AC5-420F-4AA5-9D21-8CAFB57CBC4F}"/>
    <cellStyle name="SAPBEXchaText 6" xfId="1545" xr:uid="{00000000-0005-0000-0000-000017070000}"/>
    <cellStyle name="SAPBEXchaText 6 2" xfId="3072" xr:uid="{9FF7E24A-CAE5-430E-9469-40A6EC1E7CC6}"/>
    <cellStyle name="SAPBEXchaText 7" xfId="1546" xr:uid="{00000000-0005-0000-0000-000018070000}"/>
    <cellStyle name="SAPBEXchaText 7 2" xfId="3073" xr:uid="{905AFDB6-DB32-4AB3-A14C-7DB3316CCA6E}"/>
    <cellStyle name="SAPBEXchaText 8" xfId="1547" xr:uid="{00000000-0005-0000-0000-000019070000}"/>
    <cellStyle name="SAPBEXchaText 8 2" xfId="3074" xr:uid="{EAB2516B-BAE2-457A-93B2-6422C7AE63E1}"/>
    <cellStyle name="SAPBEXchaText 9" xfId="1548" xr:uid="{00000000-0005-0000-0000-00001A070000}"/>
    <cellStyle name="SAPBEXchaText 9 2" xfId="3075" xr:uid="{FCB0F433-3A3D-4BA1-8B41-6DB7039567F0}"/>
    <cellStyle name="SAPBEXchaText_gxaccion, 68" xfId="1549" xr:uid="{00000000-0005-0000-0000-00001B070000}"/>
    <cellStyle name="SAPBEXexcBad7" xfId="1550" xr:uid="{00000000-0005-0000-0000-00001C070000}"/>
    <cellStyle name="SAPBEXexcBad7 10" xfId="1551" xr:uid="{00000000-0005-0000-0000-00001D070000}"/>
    <cellStyle name="SAPBEXexcBad7 10 2" xfId="3077" xr:uid="{6FB1C9D3-E0DC-4931-8382-A17FF1083D66}"/>
    <cellStyle name="SAPBEXexcBad7 11" xfId="1552" xr:uid="{00000000-0005-0000-0000-00001E070000}"/>
    <cellStyle name="SAPBEXexcBad7 11 2" xfId="3078" xr:uid="{DE8CFD64-F035-4B76-9CB4-B44653039993}"/>
    <cellStyle name="SAPBEXexcBad7 12" xfId="2697" xr:uid="{00000000-0005-0000-0000-00001F070000}"/>
    <cellStyle name="SAPBEXexcBad7 12 2" xfId="3715" xr:uid="{7C6A861A-6E70-4704-ACE0-BD96A7B640E3}"/>
    <cellStyle name="SAPBEXexcBad7 13" xfId="2728" xr:uid="{00000000-0005-0000-0000-000020070000}"/>
    <cellStyle name="SAPBEXexcBad7 14" xfId="3753" xr:uid="{FCB877B1-FC4B-4EED-9FEF-1ECED8681969}"/>
    <cellStyle name="SAPBEXexcBad7 15" xfId="3076" xr:uid="{4A598590-E38C-4003-A690-180CC81F3F1A}"/>
    <cellStyle name="SAPBEXexcBad7 2" xfId="1553" xr:uid="{00000000-0005-0000-0000-000021070000}"/>
    <cellStyle name="SAPBEXexcBad7 2 2" xfId="1554" xr:uid="{00000000-0005-0000-0000-000022070000}"/>
    <cellStyle name="SAPBEXexcBad7 2 2 2" xfId="1555" xr:uid="{00000000-0005-0000-0000-000023070000}"/>
    <cellStyle name="SAPBEXexcBad7 2 2 2 2" xfId="3081" xr:uid="{4F20A663-CF3E-463F-96EF-2A1A91D3B141}"/>
    <cellStyle name="SAPBEXexcBad7 2 2 3" xfId="3080" xr:uid="{30A74CCF-CB84-4612-AED4-C8D6E3E37245}"/>
    <cellStyle name="SAPBEXexcBad7 2 3" xfId="3079" xr:uid="{A1F796C6-74AF-402B-8ACB-7492EF4F89BC}"/>
    <cellStyle name="SAPBEXexcBad7 3" xfId="1556" xr:uid="{00000000-0005-0000-0000-000024070000}"/>
    <cellStyle name="SAPBEXexcBad7 3 2" xfId="3082" xr:uid="{4C580BFD-AFE0-43FA-96A6-5407B4E73238}"/>
    <cellStyle name="SAPBEXexcBad7 4" xfId="1557" xr:uid="{00000000-0005-0000-0000-000025070000}"/>
    <cellStyle name="SAPBEXexcBad7 4 2" xfId="3083" xr:uid="{59C79EA3-F87F-4B2D-986C-1044350B9037}"/>
    <cellStyle name="SAPBEXexcBad7 5" xfId="1558" xr:uid="{00000000-0005-0000-0000-000026070000}"/>
    <cellStyle name="SAPBEXexcBad7 5 2" xfId="3084" xr:uid="{1062FDD6-C8DF-4137-9AEB-A2AE153B7889}"/>
    <cellStyle name="SAPBEXexcBad7 6" xfId="1559" xr:uid="{00000000-0005-0000-0000-000027070000}"/>
    <cellStyle name="SAPBEXexcBad7 6 2" xfId="3085" xr:uid="{7F5332F6-411C-4DF4-8DC6-CBFF722DBAB2}"/>
    <cellStyle name="SAPBEXexcBad7 7" xfId="1560" xr:uid="{00000000-0005-0000-0000-000028070000}"/>
    <cellStyle name="SAPBEXexcBad7 7 2" xfId="3086" xr:uid="{53D535C9-90E9-4E5D-BEF5-A68FB0520723}"/>
    <cellStyle name="SAPBEXexcBad7 8" xfId="1561" xr:uid="{00000000-0005-0000-0000-000029070000}"/>
    <cellStyle name="SAPBEXexcBad7 8 2" xfId="3087" xr:uid="{FCAA5A88-2B5B-4932-B95F-C3A9A4F39F99}"/>
    <cellStyle name="SAPBEXexcBad7 9" xfId="1562" xr:uid="{00000000-0005-0000-0000-00002A070000}"/>
    <cellStyle name="SAPBEXexcBad7 9 2" xfId="3088" xr:uid="{D6CC0596-C260-4F15-8B28-AF664AA90EE4}"/>
    <cellStyle name="SAPBEXexcBad7_gxaccion, 68" xfId="1563" xr:uid="{00000000-0005-0000-0000-00002B070000}"/>
    <cellStyle name="SAPBEXexcBad8" xfId="1564" xr:uid="{00000000-0005-0000-0000-00002C070000}"/>
    <cellStyle name="SAPBEXexcBad8 10" xfId="1565" xr:uid="{00000000-0005-0000-0000-00002D070000}"/>
    <cellStyle name="SAPBEXexcBad8 10 2" xfId="3090" xr:uid="{92B73DF8-CBEC-4411-ACEC-B2AB2FD50693}"/>
    <cellStyle name="SAPBEXexcBad8 11" xfId="1566" xr:uid="{00000000-0005-0000-0000-00002E070000}"/>
    <cellStyle name="SAPBEXexcBad8 11 2" xfId="3091" xr:uid="{E8FA8211-A735-4828-ACC6-D9EFEDA9684E}"/>
    <cellStyle name="SAPBEXexcBad8 12" xfId="2698" xr:uid="{00000000-0005-0000-0000-00002F070000}"/>
    <cellStyle name="SAPBEXexcBad8 12 2" xfId="3716" xr:uid="{835EC001-B9FC-4612-9146-B8E2CEAEA050}"/>
    <cellStyle name="SAPBEXexcBad8 13" xfId="2727" xr:uid="{00000000-0005-0000-0000-000030070000}"/>
    <cellStyle name="SAPBEXexcBad8 14" xfId="3754" xr:uid="{48D36490-F978-428A-A7DB-0899B9FB32D5}"/>
    <cellStyle name="SAPBEXexcBad8 15" xfId="3089" xr:uid="{9B4BFDFA-98BE-4EB9-996E-D5D94FA1BA02}"/>
    <cellStyle name="SAPBEXexcBad8 2" xfId="1567" xr:uid="{00000000-0005-0000-0000-000031070000}"/>
    <cellStyle name="SAPBEXexcBad8 2 2" xfId="1568" xr:uid="{00000000-0005-0000-0000-000032070000}"/>
    <cellStyle name="SAPBEXexcBad8 2 2 2" xfId="1569" xr:uid="{00000000-0005-0000-0000-000033070000}"/>
    <cellStyle name="SAPBEXexcBad8 2 2 2 2" xfId="3094" xr:uid="{10039393-9F46-4309-BA4B-CECB58AD7E1F}"/>
    <cellStyle name="SAPBEXexcBad8 2 2 3" xfId="3093" xr:uid="{8FEA7EE0-0C85-4D0B-A965-F015F266F21E}"/>
    <cellStyle name="SAPBEXexcBad8 2 3" xfId="3092" xr:uid="{8F05277D-3BF5-4CBF-95DB-268607E2C35B}"/>
    <cellStyle name="SAPBEXexcBad8 3" xfId="1570" xr:uid="{00000000-0005-0000-0000-000034070000}"/>
    <cellStyle name="SAPBEXexcBad8 3 2" xfId="3095" xr:uid="{E03CDFE4-B1D1-43F6-AFA6-C4F50C715AD3}"/>
    <cellStyle name="SAPBEXexcBad8 4" xfId="1571" xr:uid="{00000000-0005-0000-0000-000035070000}"/>
    <cellStyle name="SAPBEXexcBad8 4 2" xfId="3096" xr:uid="{E0E89294-140D-42EB-A11A-92BE9FD69B9F}"/>
    <cellStyle name="SAPBEXexcBad8 5" xfId="1572" xr:uid="{00000000-0005-0000-0000-000036070000}"/>
    <cellStyle name="SAPBEXexcBad8 5 2" xfId="3097" xr:uid="{3D03FDC4-B7CE-4592-8C56-E08A18F41C0E}"/>
    <cellStyle name="SAPBEXexcBad8 6" xfId="1573" xr:uid="{00000000-0005-0000-0000-000037070000}"/>
    <cellStyle name="SAPBEXexcBad8 6 2" xfId="3098" xr:uid="{F1912355-528C-4BD2-8360-C424A0C151E5}"/>
    <cellStyle name="SAPBEXexcBad8 7" xfId="1574" xr:uid="{00000000-0005-0000-0000-000038070000}"/>
    <cellStyle name="SAPBEXexcBad8 7 2" xfId="3099" xr:uid="{43E8396A-9B7C-4DC9-B5CB-E14376C6C766}"/>
    <cellStyle name="SAPBEXexcBad8 8" xfId="1575" xr:uid="{00000000-0005-0000-0000-000039070000}"/>
    <cellStyle name="SAPBEXexcBad8 8 2" xfId="3100" xr:uid="{984A40C5-F457-4B55-B137-DE0BE1DCE616}"/>
    <cellStyle name="SAPBEXexcBad8 9" xfId="1576" xr:uid="{00000000-0005-0000-0000-00003A070000}"/>
    <cellStyle name="SAPBEXexcBad8 9 2" xfId="3101" xr:uid="{37CEDF0E-AF2C-4A1D-81D2-A9283F5240DC}"/>
    <cellStyle name="SAPBEXexcBad8_gxaccion, 68" xfId="1577" xr:uid="{00000000-0005-0000-0000-00003B070000}"/>
    <cellStyle name="SAPBEXexcBad9" xfId="1578" xr:uid="{00000000-0005-0000-0000-00003C070000}"/>
    <cellStyle name="SAPBEXexcBad9 10" xfId="1579" xr:uid="{00000000-0005-0000-0000-00003D070000}"/>
    <cellStyle name="SAPBEXexcBad9 10 2" xfId="3103" xr:uid="{E29D4EFC-FF77-4344-B8C7-54EA235B0386}"/>
    <cellStyle name="SAPBEXexcBad9 11" xfId="1580" xr:uid="{00000000-0005-0000-0000-00003E070000}"/>
    <cellStyle name="SAPBEXexcBad9 11 2" xfId="3104" xr:uid="{CD1C0504-A15C-45E5-B980-B8095F020F63}"/>
    <cellStyle name="SAPBEXexcBad9 12" xfId="2739" xr:uid="{00000000-0005-0000-0000-00003F070000}"/>
    <cellStyle name="SAPBEXexcBad9 13" xfId="3755" xr:uid="{F5FCA143-526A-4188-874C-1D8905E50FFC}"/>
    <cellStyle name="SAPBEXexcBad9 14" xfId="3102" xr:uid="{95D5F9F0-637C-489B-8127-BC71C9B50269}"/>
    <cellStyle name="SAPBEXexcBad9 2" xfId="1581" xr:uid="{00000000-0005-0000-0000-000040070000}"/>
    <cellStyle name="SAPBEXexcBad9 2 2" xfId="1582" xr:uid="{00000000-0005-0000-0000-000041070000}"/>
    <cellStyle name="SAPBEXexcBad9 2 2 2" xfId="1583" xr:uid="{00000000-0005-0000-0000-000042070000}"/>
    <cellStyle name="SAPBEXexcBad9 2 2 2 2" xfId="3107" xr:uid="{CE9BA22C-4EE0-4E98-BAF4-145A254DA125}"/>
    <cellStyle name="SAPBEXexcBad9 2 2 3" xfId="3106" xr:uid="{38556114-3692-498C-880C-4E2883AFB7E2}"/>
    <cellStyle name="SAPBEXexcBad9 2 3" xfId="3105" xr:uid="{8F64DF5C-FF66-4585-8C46-D1993584D4B0}"/>
    <cellStyle name="SAPBEXexcBad9 3" xfId="1584" xr:uid="{00000000-0005-0000-0000-000043070000}"/>
    <cellStyle name="SAPBEXexcBad9 3 2" xfId="3108" xr:uid="{D5127A5C-AA02-4D38-8993-FD13F31B6C9E}"/>
    <cellStyle name="SAPBEXexcBad9 4" xfId="1585" xr:uid="{00000000-0005-0000-0000-000044070000}"/>
    <cellStyle name="SAPBEXexcBad9 4 2" xfId="3109" xr:uid="{E86F2CC8-83DB-4B76-955E-104F5E5F4981}"/>
    <cellStyle name="SAPBEXexcBad9 5" xfId="1586" xr:uid="{00000000-0005-0000-0000-000045070000}"/>
    <cellStyle name="SAPBEXexcBad9 5 2" xfId="3110" xr:uid="{48F178A1-2371-4D61-9B7F-D0D501111AE9}"/>
    <cellStyle name="SAPBEXexcBad9 6" xfId="1587" xr:uid="{00000000-0005-0000-0000-000046070000}"/>
    <cellStyle name="SAPBEXexcBad9 6 2" xfId="3111" xr:uid="{07368434-2B21-4DFD-99E5-536D42EEF75E}"/>
    <cellStyle name="SAPBEXexcBad9 7" xfId="1588" xr:uid="{00000000-0005-0000-0000-000047070000}"/>
    <cellStyle name="SAPBEXexcBad9 7 2" xfId="3112" xr:uid="{12B380F6-0B82-40F6-BB39-C5450DE7B5F6}"/>
    <cellStyle name="SAPBEXexcBad9 8" xfId="1589" xr:uid="{00000000-0005-0000-0000-000048070000}"/>
    <cellStyle name="SAPBEXexcBad9 8 2" xfId="3113" xr:uid="{D816D0DB-6802-4015-90ED-4FA78489BE3C}"/>
    <cellStyle name="SAPBEXexcBad9 9" xfId="1590" xr:uid="{00000000-0005-0000-0000-000049070000}"/>
    <cellStyle name="SAPBEXexcBad9 9 2" xfId="3114" xr:uid="{554727AD-6301-4C15-B862-4C0D45B76B5C}"/>
    <cellStyle name="SAPBEXexcBad9_gxaccion, 68" xfId="1591" xr:uid="{00000000-0005-0000-0000-00004A070000}"/>
    <cellStyle name="SAPBEXexcCritical4" xfId="1592" xr:uid="{00000000-0005-0000-0000-00004B070000}"/>
    <cellStyle name="SAPBEXexcCritical4 10" xfId="1593" xr:uid="{00000000-0005-0000-0000-00004C070000}"/>
    <cellStyle name="SAPBEXexcCritical4 10 2" xfId="3116" xr:uid="{AF8C7760-7D36-4C60-85D3-02F99001E4B4}"/>
    <cellStyle name="SAPBEXexcCritical4 11" xfId="1594" xr:uid="{00000000-0005-0000-0000-00004D070000}"/>
    <cellStyle name="SAPBEXexcCritical4 11 2" xfId="3117" xr:uid="{D5D8DD3E-EE77-4709-8351-51C9E6C25F84}"/>
    <cellStyle name="SAPBEXexcCritical4 12" xfId="2699" xr:uid="{00000000-0005-0000-0000-00004E070000}"/>
    <cellStyle name="SAPBEXexcCritical4 12 2" xfId="3717" xr:uid="{1E7AA45F-E5C1-48B7-8919-9A6337E3BC00}"/>
    <cellStyle name="SAPBEXexcCritical4 13" xfId="2726" xr:uid="{00000000-0005-0000-0000-00004F070000}"/>
    <cellStyle name="SAPBEXexcCritical4 14" xfId="3756" xr:uid="{315B6F56-A524-4ACD-B9AB-8177062DED9F}"/>
    <cellStyle name="SAPBEXexcCritical4 15" xfId="3115" xr:uid="{D55CBD9E-BF6D-462E-9BE5-F2999E672BFA}"/>
    <cellStyle name="SAPBEXexcCritical4 2" xfId="1595" xr:uid="{00000000-0005-0000-0000-000050070000}"/>
    <cellStyle name="SAPBEXexcCritical4 2 2" xfId="1596" xr:uid="{00000000-0005-0000-0000-000051070000}"/>
    <cellStyle name="SAPBEXexcCritical4 2 2 2" xfId="1597" xr:uid="{00000000-0005-0000-0000-000052070000}"/>
    <cellStyle name="SAPBEXexcCritical4 2 2 2 2" xfId="3120" xr:uid="{D7E697A9-432C-4E19-921F-A4AFF7DE21DD}"/>
    <cellStyle name="SAPBEXexcCritical4 2 2 3" xfId="3119" xr:uid="{8E84A44C-1C95-45CC-BD6D-40AC3BDC00D9}"/>
    <cellStyle name="SAPBEXexcCritical4 2 3" xfId="3118" xr:uid="{0560774C-D4C1-4638-BD1A-4232021EB243}"/>
    <cellStyle name="SAPBEXexcCritical4 3" xfId="1598" xr:uid="{00000000-0005-0000-0000-000053070000}"/>
    <cellStyle name="SAPBEXexcCritical4 3 2" xfId="3121" xr:uid="{E564E7E4-8A10-4F6A-867B-42949EE7B83D}"/>
    <cellStyle name="SAPBEXexcCritical4 4" xfId="1599" xr:uid="{00000000-0005-0000-0000-000054070000}"/>
    <cellStyle name="SAPBEXexcCritical4 4 2" xfId="3122" xr:uid="{30212684-C1AE-43AF-948D-13567757858C}"/>
    <cellStyle name="SAPBEXexcCritical4 5" xfId="1600" xr:uid="{00000000-0005-0000-0000-000055070000}"/>
    <cellStyle name="SAPBEXexcCritical4 5 2" xfId="3123" xr:uid="{2DB6DBD3-4D19-43FA-92A8-37DA3B2B1CFB}"/>
    <cellStyle name="SAPBEXexcCritical4 6" xfId="1601" xr:uid="{00000000-0005-0000-0000-000056070000}"/>
    <cellStyle name="SAPBEXexcCritical4 6 2" xfId="3124" xr:uid="{D000BCBD-F8C3-470F-9150-3AE76ACBC581}"/>
    <cellStyle name="SAPBEXexcCritical4 7" xfId="1602" xr:uid="{00000000-0005-0000-0000-000057070000}"/>
    <cellStyle name="SAPBEXexcCritical4 7 2" xfId="3125" xr:uid="{7E612D67-A82F-4960-95FB-9AE8846109CD}"/>
    <cellStyle name="SAPBEXexcCritical4 8" xfId="1603" xr:uid="{00000000-0005-0000-0000-000058070000}"/>
    <cellStyle name="SAPBEXexcCritical4 8 2" xfId="3126" xr:uid="{3352837E-069F-40F8-87A6-F0E3ED65B8AB}"/>
    <cellStyle name="SAPBEXexcCritical4 9" xfId="1604" xr:uid="{00000000-0005-0000-0000-000059070000}"/>
    <cellStyle name="SAPBEXexcCritical4 9 2" xfId="3127" xr:uid="{DE949C32-B077-4DD9-A909-399627D79A68}"/>
    <cellStyle name="SAPBEXexcCritical4_gxaccion, 68" xfId="1605" xr:uid="{00000000-0005-0000-0000-00005A070000}"/>
    <cellStyle name="SAPBEXexcCritical5" xfId="1606" xr:uid="{00000000-0005-0000-0000-00005B070000}"/>
    <cellStyle name="SAPBEXexcCritical5 10" xfId="1607" xr:uid="{00000000-0005-0000-0000-00005C070000}"/>
    <cellStyle name="SAPBEXexcCritical5 10 2" xfId="3129" xr:uid="{FB3A8055-DE3A-41E2-8971-A535BE5A31D0}"/>
    <cellStyle name="SAPBEXexcCritical5 11" xfId="1608" xr:uid="{00000000-0005-0000-0000-00005D070000}"/>
    <cellStyle name="SAPBEXexcCritical5 11 2" xfId="3130" xr:uid="{CD894FF3-8E22-4EE7-8AE6-2E702E12D7C8}"/>
    <cellStyle name="SAPBEXexcCritical5 12" xfId="2700" xr:uid="{00000000-0005-0000-0000-00005E070000}"/>
    <cellStyle name="SAPBEXexcCritical5 12 2" xfId="3718" xr:uid="{9F5F0D8B-A342-4C61-838F-DB234C82FF0C}"/>
    <cellStyle name="SAPBEXexcCritical5 13" xfId="2725" xr:uid="{00000000-0005-0000-0000-00005F070000}"/>
    <cellStyle name="SAPBEXexcCritical5 14" xfId="3757" xr:uid="{C1AAD748-EA77-4F65-B06C-AE461BF7BDA4}"/>
    <cellStyle name="SAPBEXexcCritical5 15" xfId="3128" xr:uid="{53C7F9E5-8E2B-424D-9902-5F5A09FFE774}"/>
    <cellStyle name="SAPBEXexcCritical5 2" xfId="1609" xr:uid="{00000000-0005-0000-0000-000060070000}"/>
    <cellStyle name="SAPBEXexcCritical5 2 2" xfId="1610" xr:uid="{00000000-0005-0000-0000-000061070000}"/>
    <cellStyle name="SAPBEXexcCritical5 2 2 2" xfId="1611" xr:uid="{00000000-0005-0000-0000-000062070000}"/>
    <cellStyle name="SAPBEXexcCritical5 2 2 2 2" xfId="3133" xr:uid="{029FD191-EC75-40B4-988D-9E6B90176F81}"/>
    <cellStyle name="SAPBEXexcCritical5 2 2 3" xfId="3132" xr:uid="{D5D8F5F1-E051-4F0B-8415-CB5065831369}"/>
    <cellStyle name="SAPBEXexcCritical5 2 3" xfId="3131" xr:uid="{0CD281A2-960E-4A81-89C9-CC7B55181BF3}"/>
    <cellStyle name="SAPBEXexcCritical5 3" xfId="1612" xr:uid="{00000000-0005-0000-0000-000063070000}"/>
    <cellStyle name="SAPBEXexcCritical5 3 2" xfId="3134" xr:uid="{A089C6D8-6023-48CA-B589-F7E858CB6E2D}"/>
    <cellStyle name="SAPBEXexcCritical5 4" xfId="1613" xr:uid="{00000000-0005-0000-0000-000064070000}"/>
    <cellStyle name="SAPBEXexcCritical5 4 2" xfId="3135" xr:uid="{D80D250A-6C17-45F8-9D2E-085CB2C6FCA0}"/>
    <cellStyle name="SAPBEXexcCritical5 5" xfId="1614" xr:uid="{00000000-0005-0000-0000-000065070000}"/>
    <cellStyle name="SAPBEXexcCritical5 5 2" xfId="3136" xr:uid="{96FFF856-57FD-4760-8291-4F4B83818FD9}"/>
    <cellStyle name="SAPBEXexcCritical5 6" xfId="1615" xr:uid="{00000000-0005-0000-0000-000066070000}"/>
    <cellStyle name="SAPBEXexcCritical5 6 2" xfId="3137" xr:uid="{47AF1F1B-AE72-487A-AF3B-51DACBDE7080}"/>
    <cellStyle name="SAPBEXexcCritical5 7" xfId="1616" xr:uid="{00000000-0005-0000-0000-000067070000}"/>
    <cellStyle name="SAPBEXexcCritical5 7 2" xfId="3138" xr:uid="{794E3B14-C703-431F-BEA8-E5C6EBA04671}"/>
    <cellStyle name="SAPBEXexcCritical5 8" xfId="1617" xr:uid="{00000000-0005-0000-0000-000068070000}"/>
    <cellStyle name="SAPBEXexcCritical5 8 2" xfId="3139" xr:uid="{53741E98-094C-4E29-886C-6BCE33FB6044}"/>
    <cellStyle name="SAPBEXexcCritical5 9" xfId="1618" xr:uid="{00000000-0005-0000-0000-000069070000}"/>
    <cellStyle name="SAPBEXexcCritical5 9 2" xfId="3140" xr:uid="{60A9DAC8-3ACF-4298-9199-66D85CE3EDBD}"/>
    <cellStyle name="SAPBEXexcCritical5_gxaccion, 68" xfId="1619" xr:uid="{00000000-0005-0000-0000-00006A070000}"/>
    <cellStyle name="SAPBEXexcCritical6" xfId="1620" xr:uid="{00000000-0005-0000-0000-00006B070000}"/>
    <cellStyle name="SAPBEXexcCritical6 10" xfId="1621" xr:uid="{00000000-0005-0000-0000-00006C070000}"/>
    <cellStyle name="SAPBEXexcCritical6 10 2" xfId="3142" xr:uid="{2DAF7E28-D897-44A5-A0FA-6B237FACAB67}"/>
    <cellStyle name="SAPBEXexcCritical6 11" xfId="1622" xr:uid="{00000000-0005-0000-0000-00006D070000}"/>
    <cellStyle name="SAPBEXexcCritical6 11 2" xfId="3143" xr:uid="{23F7342A-613F-461A-B10B-615D66BAC3B8}"/>
    <cellStyle name="SAPBEXexcCritical6 12" xfId="2701" xr:uid="{00000000-0005-0000-0000-00006E070000}"/>
    <cellStyle name="SAPBEXexcCritical6 12 2" xfId="3719" xr:uid="{56F0A190-9651-442A-ABF3-60A83FB26015}"/>
    <cellStyle name="SAPBEXexcCritical6 13" xfId="2724" xr:uid="{00000000-0005-0000-0000-00006F070000}"/>
    <cellStyle name="SAPBEXexcCritical6 14" xfId="3758" xr:uid="{DB1C6C56-976C-4FFE-80A7-78620931F7F6}"/>
    <cellStyle name="SAPBEXexcCritical6 15" xfId="3141" xr:uid="{8B781725-2CA3-4392-A672-DC54FD8D6431}"/>
    <cellStyle name="SAPBEXexcCritical6 2" xfId="1623" xr:uid="{00000000-0005-0000-0000-000070070000}"/>
    <cellStyle name="SAPBEXexcCritical6 2 2" xfId="1624" xr:uid="{00000000-0005-0000-0000-000071070000}"/>
    <cellStyle name="SAPBEXexcCritical6 2 2 2" xfId="1625" xr:uid="{00000000-0005-0000-0000-000072070000}"/>
    <cellStyle name="SAPBEXexcCritical6 2 2 2 2" xfId="3146" xr:uid="{8EAFF84C-C8BC-44BD-B031-6CD80AAD891B}"/>
    <cellStyle name="SAPBEXexcCritical6 2 2 3" xfId="3145" xr:uid="{E204CFB3-89E5-414F-9D87-531F8CDCE93B}"/>
    <cellStyle name="SAPBEXexcCritical6 2 3" xfId="3144" xr:uid="{E21EA236-F2F3-4037-AFD2-8FA3D2D8F0B9}"/>
    <cellStyle name="SAPBEXexcCritical6 3" xfId="1626" xr:uid="{00000000-0005-0000-0000-000073070000}"/>
    <cellStyle name="SAPBEXexcCritical6 3 2" xfId="3147" xr:uid="{A9CF1E12-792D-4CB7-880E-1F3FE07709E2}"/>
    <cellStyle name="SAPBEXexcCritical6 4" xfId="1627" xr:uid="{00000000-0005-0000-0000-000074070000}"/>
    <cellStyle name="SAPBEXexcCritical6 4 2" xfId="3148" xr:uid="{64AF428C-97A9-417F-B1CC-A31A3172B4B2}"/>
    <cellStyle name="SAPBEXexcCritical6 5" xfId="1628" xr:uid="{00000000-0005-0000-0000-000075070000}"/>
    <cellStyle name="SAPBEXexcCritical6 5 2" xfId="3149" xr:uid="{664F3240-4AA8-47B0-ACE3-F6B2A2D2508B}"/>
    <cellStyle name="SAPBEXexcCritical6 6" xfId="1629" xr:uid="{00000000-0005-0000-0000-000076070000}"/>
    <cellStyle name="SAPBEXexcCritical6 6 2" xfId="3150" xr:uid="{85871DCC-526C-42A1-BDA5-46371BDCDD59}"/>
    <cellStyle name="SAPBEXexcCritical6 7" xfId="1630" xr:uid="{00000000-0005-0000-0000-000077070000}"/>
    <cellStyle name="SAPBEXexcCritical6 7 2" xfId="3151" xr:uid="{319B5885-C402-4610-AAF1-5727A2E85ED1}"/>
    <cellStyle name="SAPBEXexcCritical6 8" xfId="1631" xr:uid="{00000000-0005-0000-0000-000078070000}"/>
    <cellStyle name="SAPBEXexcCritical6 8 2" xfId="3152" xr:uid="{FD0D6CCB-617C-4473-8A33-6E02783A0F9B}"/>
    <cellStyle name="SAPBEXexcCritical6 9" xfId="1632" xr:uid="{00000000-0005-0000-0000-000079070000}"/>
    <cellStyle name="SAPBEXexcCritical6 9 2" xfId="3153" xr:uid="{2799362B-F2AF-4253-8A48-1DDD62325E08}"/>
    <cellStyle name="SAPBEXexcCritical6_gxaccion, 68" xfId="1633" xr:uid="{00000000-0005-0000-0000-00007A070000}"/>
    <cellStyle name="SAPBEXexcGood1" xfId="1634" xr:uid="{00000000-0005-0000-0000-00007B070000}"/>
    <cellStyle name="SAPBEXexcGood1 10" xfId="1635" xr:uid="{00000000-0005-0000-0000-00007C070000}"/>
    <cellStyle name="SAPBEXexcGood1 10 2" xfId="3155" xr:uid="{525D9797-84DB-42B5-8693-94E240FA7876}"/>
    <cellStyle name="SAPBEXexcGood1 11" xfId="1636" xr:uid="{00000000-0005-0000-0000-00007D070000}"/>
    <cellStyle name="SAPBEXexcGood1 11 2" xfId="3156" xr:uid="{A6AFA589-8C4C-4CC9-8AAA-8EFD27998494}"/>
    <cellStyle name="SAPBEXexcGood1 12" xfId="2702" xr:uid="{00000000-0005-0000-0000-00007E070000}"/>
    <cellStyle name="SAPBEXexcGood1 12 2" xfId="3720" xr:uid="{458F77F0-10C4-4ED9-804B-405D9CE9754B}"/>
    <cellStyle name="SAPBEXexcGood1 13" xfId="2723" xr:uid="{00000000-0005-0000-0000-00007F070000}"/>
    <cellStyle name="SAPBEXexcGood1 14" xfId="3759" xr:uid="{229633E6-E9C3-4A12-950B-0758B7114EE8}"/>
    <cellStyle name="SAPBEXexcGood1 15" xfId="3154" xr:uid="{AD97D48E-AF9F-4D36-A9E7-734577C2A60E}"/>
    <cellStyle name="SAPBEXexcGood1 2" xfId="1637" xr:uid="{00000000-0005-0000-0000-000080070000}"/>
    <cellStyle name="SAPBEXexcGood1 2 2" xfId="1638" xr:uid="{00000000-0005-0000-0000-000081070000}"/>
    <cellStyle name="SAPBEXexcGood1 2 2 2" xfId="1639" xr:uid="{00000000-0005-0000-0000-000082070000}"/>
    <cellStyle name="SAPBEXexcGood1 2 2 2 2" xfId="3159" xr:uid="{ED338066-2133-4843-A853-0BC51EAEE0AB}"/>
    <cellStyle name="SAPBEXexcGood1 2 2 3" xfId="3158" xr:uid="{339E20FD-B5B5-42C0-9F5B-FF1F95E4288A}"/>
    <cellStyle name="SAPBEXexcGood1 2 3" xfId="3157" xr:uid="{776D00D3-34FE-4F51-B054-411642C5C421}"/>
    <cellStyle name="SAPBEXexcGood1 3" xfId="1640" xr:uid="{00000000-0005-0000-0000-000083070000}"/>
    <cellStyle name="SAPBEXexcGood1 3 2" xfId="3160" xr:uid="{2C46C4E3-D300-4021-B465-021E316F0576}"/>
    <cellStyle name="SAPBEXexcGood1 4" xfId="1641" xr:uid="{00000000-0005-0000-0000-000084070000}"/>
    <cellStyle name="SAPBEXexcGood1 4 2" xfId="3161" xr:uid="{A1C7D392-A806-404A-BA3E-74242EC738D7}"/>
    <cellStyle name="SAPBEXexcGood1 5" xfId="1642" xr:uid="{00000000-0005-0000-0000-000085070000}"/>
    <cellStyle name="SAPBEXexcGood1 5 2" xfId="3162" xr:uid="{464DC5FD-9E0A-49DE-8918-11E451AD6315}"/>
    <cellStyle name="SAPBEXexcGood1 6" xfId="1643" xr:uid="{00000000-0005-0000-0000-000086070000}"/>
    <cellStyle name="SAPBEXexcGood1 6 2" xfId="3163" xr:uid="{2EE8A954-6070-44EC-95B3-7AFE53CB5AD1}"/>
    <cellStyle name="SAPBEXexcGood1 7" xfId="1644" xr:uid="{00000000-0005-0000-0000-000087070000}"/>
    <cellStyle name="SAPBEXexcGood1 7 2" xfId="3164" xr:uid="{4FC1D439-D7AB-436C-9634-6F4C25430124}"/>
    <cellStyle name="SAPBEXexcGood1 8" xfId="1645" xr:uid="{00000000-0005-0000-0000-000088070000}"/>
    <cellStyle name="SAPBEXexcGood1 8 2" xfId="3165" xr:uid="{4ED726B9-8155-47EE-9EC7-23960C9864F2}"/>
    <cellStyle name="SAPBEXexcGood1 9" xfId="1646" xr:uid="{00000000-0005-0000-0000-000089070000}"/>
    <cellStyle name="SAPBEXexcGood1 9 2" xfId="3166" xr:uid="{0FFDC701-169C-4455-8129-B25D16C9A168}"/>
    <cellStyle name="SAPBEXexcGood1_gxaccion, 68" xfId="1647" xr:uid="{00000000-0005-0000-0000-00008A070000}"/>
    <cellStyle name="SAPBEXexcGood2" xfId="1648" xr:uid="{00000000-0005-0000-0000-00008B070000}"/>
    <cellStyle name="SAPBEXexcGood2 10" xfId="1649" xr:uid="{00000000-0005-0000-0000-00008C070000}"/>
    <cellStyle name="SAPBEXexcGood2 10 2" xfId="3168" xr:uid="{4AEADB65-23DC-4A74-BBA9-EBC7869E6100}"/>
    <cellStyle name="SAPBEXexcGood2 11" xfId="1650" xr:uid="{00000000-0005-0000-0000-00008D070000}"/>
    <cellStyle name="SAPBEXexcGood2 11 2" xfId="3169" xr:uid="{A3F9B95D-1660-4CDC-8513-235C5D560654}"/>
    <cellStyle name="SAPBEXexcGood2 12" xfId="2703" xr:uid="{00000000-0005-0000-0000-00008E070000}"/>
    <cellStyle name="SAPBEXexcGood2 12 2" xfId="3721" xr:uid="{017A4638-7B0A-4E16-8414-7B6C51F30F94}"/>
    <cellStyle name="SAPBEXexcGood2 13" xfId="2722" xr:uid="{00000000-0005-0000-0000-00008F070000}"/>
    <cellStyle name="SAPBEXexcGood2 14" xfId="3760" xr:uid="{9FBD2BB4-14D1-454C-AF56-C548553F1B97}"/>
    <cellStyle name="SAPBEXexcGood2 15" xfId="3167" xr:uid="{5765D292-D8A6-4DBB-863A-B9856E4B2E4D}"/>
    <cellStyle name="SAPBEXexcGood2 2" xfId="1651" xr:uid="{00000000-0005-0000-0000-000090070000}"/>
    <cellStyle name="SAPBEXexcGood2 2 2" xfId="1652" xr:uid="{00000000-0005-0000-0000-000091070000}"/>
    <cellStyle name="SAPBEXexcGood2 2 2 2" xfId="1653" xr:uid="{00000000-0005-0000-0000-000092070000}"/>
    <cellStyle name="SAPBEXexcGood2 2 2 2 2" xfId="3172" xr:uid="{CE247027-ADC3-4912-9EF1-C8E0DB56E015}"/>
    <cellStyle name="SAPBEXexcGood2 2 2 3" xfId="3171" xr:uid="{852E9675-321F-472E-BA76-2032DF95A1D9}"/>
    <cellStyle name="SAPBEXexcGood2 2 3" xfId="3170" xr:uid="{1C85ABE8-1358-4D28-AC1D-76C373E21C64}"/>
    <cellStyle name="SAPBEXexcGood2 3" xfId="1654" xr:uid="{00000000-0005-0000-0000-000093070000}"/>
    <cellStyle name="SAPBEXexcGood2 3 2" xfId="3173" xr:uid="{CF2E94E3-1719-451A-A6FC-A0CE1C70581D}"/>
    <cellStyle name="SAPBEXexcGood2 4" xfId="1655" xr:uid="{00000000-0005-0000-0000-000094070000}"/>
    <cellStyle name="SAPBEXexcGood2 4 2" xfId="3174" xr:uid="{0D7CA69B-6EB8-46B2-B2F4-36166289F9B2}"/>
    <cellStyle name="SAPBEXexcGood2 5" xfId="1656" xr:uid="{00000000-0005-0000-0000-000095070000}"/>
    <cellStyle name="SAPBEXexcGood2 5 2" xfId="3175" xr:uid="{8BB6DABE-53F2-4D0F-B216-8FECCC9C69D4}"/>
    <cellStyle name="SAPBEXexcGood2 6" xfId="1657" xr:uid="{00000000-0005-0000-0000-000096070000}"/>
    <cellStyle name="SAPBEXexcGood2 6 2" xfId="3176" xr:uid="{4CB9DA87-2117-4999-9F95-D64FC6184A96}"/>
    <cellStyle name="SAPBEXexcGood2 7" xfId="1658" xr:uid="{00000000-0005-0000-0000-000097070000}"/>
    <cellStyle name="SAPBEXexcGood2 7 2" xfId="3177" xr:uid="{48A181EC-0224-4366-89D1-87B7F81CE5B5}"/>
    <cellStyle name="SAPBEXexcGood2 8" xfId="1659" xr:uid="{00000000-0005-0000-0000-000098070000}"/>
    <cellStyle name="SAPBEXexcGood2 8 2" xfId="3178" xr:uid="{6DD67C14-5393-4336-A5B2-77470826F916}"/>
    <cellStyle name="SAPBEXexcGood2 9" xfId="1660" xr:uid="{00000000-0005-0000-0000-000099070000}"/>
    <cellStyle name="SAPBEXexcGood2 9 2" xfId="3179" xr:uid="{98B30463-1612-463C-90C0-CEEA7303C017}"/>
    <cellStyle name="SAPBEXexcGood2_gxaccion, 68" xfId="1661" xr:uid="{00000000-0005-0000-0000-00009A070000}"/>
    <cellStyle name="SAPBEXexcGood3" xfId="1662" xr:uid="{00000000-0005-0000-0000-00009B070000}"/>
    <cellStyle name="SAPBEXexcGood3 10" xfId="1663" xr:uid="{00000000-0005-0000-0000-00009C070000}"/>
    <cellStyle name="SAPBEXexcGood3 10 2" xfId="3181" xr:uid="{909266C9-3805-47F9-82A4-B030F447A5A7}"/>
    <cellStyle name="SAPBEXexcGood3 11" xfId="1664" xr:uid="{00000000-0005-0000-0000-00009D070000}"/>
    <cellStyle name="SAPBEXexcGood3 11 2" xfId="3182" xr:uid="{4071A354-206E-4689-8BAC-5AD44B014B66}"/>
    <cellStyle name="SAPBEXexcGood3 12" xfId="2704" xr:uid="{00000000-0005-0000-0000-00009E070000}"/>
    <cellStyle name="SAPBEXexcGood3 12 2" xfId="3722" xr:uid="{596AB137-8007-458A-8661-379BFC4A793D}"/>
    <cellStyle name="SAPBEXexcGood3 13" xfId="2721" xr:uid="{00000000-0005-0000-0000-00009F070000}"/>
    <cellStyle name="SAPBEXexcGood3 14" xfId="3761" xr:uid="{66DDA2A9-B8D5-4943-8A1B-6E94A7F859EA}"/>
    <cellStyle name="SAPBEXexcGood3 15" xfId="3180" xr:uid="{44FE7378-30DC-4E42-9B80-CEE85C17036B}"/>
    <cellStyle name="SAPBEXexcGood3 2" xfId="1665" xr:uid="{00000000-0005-0000-0000-0000A0070000}"/>
    <cellStyle name="SAPBEXexcGood3 2 2" xfId="1666" xr:uid="{00000000-0005-0000-0000-0000A1070000}"/>
    <cellStyle name="SAPBEXexcGood3 2 2 2" xfId="1667" xr:uid="{00000000-0005-0000-0000-0000A2070000}"/>
    <cellStyle name="SAPBEXexcGood3 2 2 2 2" xfId="3185" xr:uid="{997F1734-6F11-4432-B49B-691F070BCBA6}"/>
    <cellStyle name="SAPBEXexcGood3 2 2 3" xfId="3184" xr:uid="{B70CB6BD-76C2-4106-8224-F59F6348D3D0}"/>
    <cellStyle name="SAPBEXexcGood3 2 3" xfId="3183" xr:uid="{36A523D2-0D04-4102-B912-5C7AF274EB7C}"/>
    <cellStyle name="SAPBEXexcGood3 3" xfId="1668" xr:uid="{00000000-0005-0000-0000-0000A3070000}"/>
    <cellStyle name="SAPBEXexcGood3 3 2" xfId="3186" xr:uid="{225EB902-0C6C-4415-944A-A22465186769}"/>
    <cellStyle name="SAPBEXexcGood3 4" xfId="1669" xr:uid="{00000000-0005-0000-0000-0000A4070000}"/>
    <cellStyle name="SAPBEXexcGood3 4 2" xfId="3187" xr:uid="{E821776D-3FEC-4B6D-AF49-61324D4ACC2F}"/>
    <cellStyle name="SAPBEXexcGood3 5" xfId="1670" xr:uid="{00000000-0005-0000-0000-0000A5070000}"/>
    <cellStyle name="SAPBEXexcGood3 5 2" xfId="3188" xr:uid="{42E0D39E-640C-48BE-8094-BB81F6990521}"/>
    <cellStyle name="SAPBEXexcGood3 6" xfId="1671" xr:uid="{00000000-0005-0000-0000-0000A6070000}"/>
    <cellStyle name="SAPBEXexcGood3 6 2" xfId="3189" xr:uid="{D856A8D2-1B52-4FEE-831A-6854255FE615}"/>
    <cellStyle name="SAPBEXexcGood3 7" xfId="1672" xr:uid="{00000000-0005-0000-0000-0000A7070000}"/>
    <cellStyle name="SAPBEXexcGood3 7 2" xfId="3190" xr:uid="{16BF46D6-1541-4FF0-9AD7-ADA9D58BEDFA}"/>
    <cellStyle name="SAPBEXexcGood3 8" xfId="1673" xr:uid="{00000000-0005-0000-0000-0000A8070000}"/>
    <cellStyle name="SAPBEXexcGood3 8 2" xfId="3191" xr:uid="{3F581E83-DD15-4486-8B75-A8419E5549DC}"/>
    <cellStyle name="SAPBEXexcGood3 9" xfId="1674" xr:uid="{00000000-0005-0000-0000-0000A9070000}"/>
    <cellStyle name="SAPBEXexcGood3 9 2" xfId="3192" xr:uid="{903682CA-929C-4D38-8D85-8966020D7C8B}"/>
    <cellStyle name="SAPBEXexcGood3_gxaccion, 68" xfId="1675" xr:uid="{00000000-0005-0000-0000-0000AA070000}"/>
    <cellStyle name="SAPBEXfilterDrill" xfId="1676" xr:uid="{00000000-0005-0000-0000-0000AB070000}"/>
    <cellStyle name="SAPBEXfilterDrill 10" xfId="1677" xr:uid="{00000000-0005-0000-0000-0000AC070000}"/>
    <cellStyle name="SAPBEXfilterDrill 10 2" xfId="3193" xr:uid="{2700A3A3-423E-44AA-8B0B-1DB16C09DED9}"/>
    <cellStyle name="SAPBEXfilterDrill 11" xfId="1678" xr:uid="{00000000-0005-0000-0000-0000AD070000}"/>
    <cellStyle name="SAPBEXfilterDrill 11 2" xfId="3194" xr:uid="{3A9E562E-2924-486B-9AF3-2CA5492F9D8A}"/>
    <cellStyle name="SAPBEXfilterDrill 12" xfId="2740" xr:uid="{00000000-0005-0000-0000-0000AE070000}"/>
    <cellStyle name="SAPBEXfilterDrill 13" xfId="3762" xr:uid="{62F71712-BA52-4EED-A54B-1D069B318EE5}"/>
    <cellStyle name="SAPBEXfilterDrill 2" xfId="1679" xr:uid="{00000000-0005-0000-0000-0000AF070000}"/>
    <cellStyle name="SAPBEXfilterDrill 2 2" xfId="1680" xr:uid="{00000000-0005-0000-0000-0000B0070000}"/>
    <cellStyle name="SAPBEXfilterDrill 2 2 2" xfId="1681" xr:uid="{00000000-0005-0000-0000-0000B1070000}"/>
    <cellStyle name="SAPBEXfilterDrill 2 2 2 2" xfId="3196" xr:uid="{174E467B-D03F-493C-84A0-9C2ABF66ADC7}"/>
    <cellStyle name="SAPBEXfilterDrill 2 3" xfId="3195" xr:uid="{3BE32272-6A76-4690-980D-CFF472D7483C}"/>
    <cellStyle name="SAPBEXfilterDrill 3" xfId="1682" xr:uid="{00000000-0005-0000-0000-0000B2070000}"/>
    <cellStyle name="SAPBEXfilterDrill 3 2" xfId="3197" xr:uid="{52F0F0D3-B031-450E-BAC9-EF1678DA3A42}"/>
    <cellStyle name="SAPBEXfilterDrill 4" xfId="1683" xr:uid="{00000000-0005-0000-0000-0000B3070000}"/>
    <cellStyle name="SAPBEXfilterDrill 4 2" xfId="3198" xr:uid="{19B2657B-3072-49D7-B6DD-F9610A021C9E}"/>
    <cellStyle name="SAPBEXfilterDrill 5" xfId="1684" xr:uid="{00000000-0005-0000-0000-0000B4070000}"/>
    <cellStyle name="SAPBEXfilterDrill 5 2" xfId="3199" xr:uid="{BC6D8876-E485-4AA2-B34C-DBFDD66C65B0}"/>
    <cellStyle name="SAPBEXfilterDrill 6" xfId="1685" xr:uid="{00000000-0005-0000-0000-0000B5070000}"/>
    <cellStyle name="SAPBEXfilterDrill 6 2" xfId="3200" xr:uid="{202EA79E-51B8-446C-AA59-3A9434FB3561}"/>
    <cellStyle name="SAPBEXfilterDrill 7" xfId="1686" xr:uid="{00000000-0005-0000-0000-0000B6070000}"/>
    <cellStyle name="SAPBEXfilterDrill 7 2" xfId="3201" xr:uid="{70CA3D44-F718-496E-BE77-B56EB576C144}"/>
    <cellStyle name="SAPBEXfilterDrill 8" xfId="1687" xr:uid="{00000000-0005-0000-0000-0000B7070000}"/>
    <cellStyle name="SAPBEXfilterDrill 8 2" xfId="3202" xr:uid="{14B00382-CA58-40E4-96E6-EA7A27957F9A}"/>
    <cellStyle name="SAPBEXfilterDrill 9" xfId="1688" xr:uid="{00000000-0005-0000-0000-0000B8070000}"/>
    <cellStyle name="SAPBEXfilterDrill 9 2" xfId="3203" xr:uid="{8AF88E75-7533-420D-9ADA-2A49C33E62AE}"/>
    <cellStyle name="SAPBEXfilterDrill_gxaccion, 68" xfId="1689" xr:uid="{00000000-0005-0000-0000-0000B9070000}"/>
    <cellStyle name="SAPBEXfilterItem" xfId="1690" xr:uid="{00000000-0005-0000-0000-0000BA070000}"/>
    <cellStyle name="SAPBEXfilterItem 10" xfId="1691" xr:uid="{00000000-0005-0000-0000-0000BB070000}"/>
    <cellStyle name="SAPBEXfilterItem 10 2" xfId="3204" xr:uid="{26976894-7903-4993-BC76-580B63358A76}"/>
    <cellStyle name="SAPBEXfilterItem 11" xfId="1692" xr:uid="{00000000-0005-0000-0000-0000BC070000}"/>
    <cellStyle name="SAPBEXfilterItem 11 2" xfId="3205" xr:uid="{BA3204A8-66B2-4598-B4DC-FCB54C017766}"/>
    <cellStyle name="SAPBEXfilterItem 12" xfId="2741" xr:uid="{00000000-0005-0000-0000-0000BD070000}"/>
    <cellStyle name="SAPBEXfilterItem 13" xfId="3763" xr:uid="{78CBD45F-12B2-4ACE-B902-2C484FC37A44}"/>
    <cellStyle name="SAPBEXfilterItem 2" xfId="1693" xr:uid="{00000000-0005-0000-0000-0000BE070000}"/>
    <cellStyle name="SAPBEXfilterItem 2 2" xfId="1694" xr:uid="{00000000-0005-0000-0000-0000BF070000}"/>
    <cellStyle name="SAPBEXfilterItem 2 2 2" xfId="1695" xr:uid="{00000000-0005-0000-0000-0000C0070000}"/>
    <cellStyle name="SAPBEXfilterItem 2 2 2 2" xfId="3207" xr:uid="{DF54D882-3195-42D9-AEAF-CA6482F2CD42}"/>
    <cellStyle name="SAPBEXfilterItem 2 3" xfId="3206" xr:uid="{9B65D042-F621-4BE0-8BBD-26A1F3BDE8EF}"/>
    <cellStyle name="SAPBEXfilterItem 3" xfId="1696" xr:uid="{00000000-0005-0000-0000-0000C1070000}"/>
    <cellStyle name="SAPBEXfilterItem 3 2" xfId="3208" xr:uid="{BF68A49F-54E0-45BF-B875-6F28084159F1}"/>
    <cellStyle name="SAPBEXfilterItem 4" xfId="1697" xr:uid="{00000000-0005-0000-0000-0000C2070000}"/>
    <cellStyle name="SAPBEXfilterItem 4 2" xfId="3209" xr:uid="{2A8E23C9-07D5-4EDE-91C3-415F12578561}"/>
    <cellStyle name="SAPBEXfilterItem 5" xfId="1698" xr:uid="{00000000-0005-0000-0000-0000C3070000}"/>
    <cellStyle name="SAPBEXfilterItem 5 2" xfId="3210" xr:uid="{71BEE409-694C-4AC4-BF9D-FE5B2779A6A9}"/>
    <cellStyle name="SAPBEXfilterItem 6" xfId="1699" xr:uid="{00000000-0005-0000-0000-0000C4070000}"/>
    <cellStyle name="SAPBEXfilterItem 6 2" xfId="3211" xr:uid="{BE4CF9DE-991A-4B6E-8F83-08EAD40A41D8}"/>
    <cellStyle name="SAPBEXfilterItem 7" xfId="1700" xr:uid="{00000000-0005-0000-0000-0000C5070000}"/>
    <cellStyle name="SAPBEXfilterItem 7 2" xfId="3212" xr:uid="{1E89D670-C78B-4E80-90A3-8C9AFD8DB218}"/>
    <cellStyle name="SAPBEXfilterItem 8" xfId="1701" xr:uid="{00000000-0005-0000-0000-0000C6070000}"/>
    <cellStyle name="SAPBEXfilterItem 8 2" xfId="3213" xr:uid="{D69BCD46-8FDE-42B9-B9E5-0C0AFE49D862}"/>
    <cellStyle name="SAPBEXfilterItem 9" xfId="1702" xr:uid="{00000000-0005-0000-0000-0000C7070000}"/>
    <cellStyle name="SAPBEXfilterItem 9 2" xfId="3214" xr:uid="{57FDFC67-2E11-44AD-A782-B0DF99D98B3B}"/>
    <cellStyle name="SAPBEXfilterText" xfId="1703" xr:uid="{00000000-0005-0000-0000-0000C8070000}"/>
    <cellStyle name="SAPBEXfilterText 10" xfId="1704" xr:uid="{00000000-0005-0000-0000-0000C9070000}"/>
    <cellStyle name="SAPBEXfilterText 10 2" xfId="3215" xr:uid="{0D7AAB16-7A98-4FB5-B8CC-DBF37BE33F04}"/>
    <cellStyle name="SAPBEXfilterText 11" xfId="1705" xr:uid="{00000000-0005-0000-0000-0000CA070000}"/>
    <cellStyle name="SAPBEXfilterText 11 2" xfId="3216" xr:uid="{9EAA5E35-D102-48C7-B0FA-E92B8908D8CC}"/>
    <cellStyle name="SAPBEXfilterText 12" xfId="2742" xr:uid="{00000000-0005-0000-0000-0000CB070000}"/>
    <cellStyle name="SAPBEXfilterText 13" xfId="3764" xr:uid="{5B952602-52B3-4B68-90BD-0AECCF0D5C81}"/>
    <cellStyle name="SAPBEXfilterText 2" xfId="1706" xr:uid="{00000000-0005-0000-0000-0000CC070000}"/>
    <cellStyle name="SAPBEXfilterText 2 2" xfId="1707" xr:uid="{00000000-0005-0000-0000-0000CD070000}"/>
    <cellStyle name="SAPBEXfilterText 2 2 2" xfId="1708" xr:uid="{00000000-0005-0000-0000-0000CE070000}"/>
    <cellStyle name="SAPBEXfilterText 2 2 2 2" xfId="3218" xr:uid="{5936280C-8927-4C4E-8A54-8B580A75098A}"/>
    <cellStyle name="SAPBEXfilterText 2 3" xfId="3217" xr:uid="{6949E38D-66E1-4B03-9645-0DAA33F999CA}"/>
    <cellStyle name="SAPBEXfilterText 3" xfId="1709" xr:uid="{00000000-0005-0000-0000-0000CF070000}"/>
    <cellStyle name="SAPBEXfilterText 3 2" xfId="3219" xr:uid="{487287A5-A1A7-4D2D-9D1F-5046086A48D5}"/>
    <cellStyle name="SAPBEXfilterText 4" xfId="1710" xr:uid="{00000000-0005-0000-0000-0000D0070000}"/>
    <cellStyle name="SAPBEXfilterText 4 2" xfId="3220" xr:uid="{7C001195-8E26-4043-9D04-364201A747C3}"/>
    <cellStyle name="SAPBEXfilterText 5" xfId="1711" xr:uid="{00000000-0005-0000-0000-0000D1070000}"/>
    <cellStyle name="SAPBEXfilterText 5 2" xfId="3221" xr:uid="{049ED337-C97C-4B01-828A-ADC03CC639C7}"/>
    <cellStyle name="SAPBEXfilterText 6" xfId="1712" xr:uid="{00000000-0005-0000-0000-0000D2070000}"/>
    <cellStyle name="SAPBEXfilterText 6 2" xfId="3222" xr:uid="{EE4A8989-DEE7-4A52-9FF9-C4E2D7C3912B}"/>
    <cellStyle name="SAPBEXfilterText 7" xfId="1713" xr:uid="{00000000-0005-0000-0000-0000D3070000}"/>
    <cellStyle name="SAPBEXfilterText 7 2" xfId="3223" xr:uid="{50933F16-9F10-4898-8450-838BB479316F}"/>
    <cellStyle name="SAPBEXfilterText 8" xfId="1714" xr:uid="{00000000-0005-0000-0000-0000D4070000}"/>
    <cellStyle name="SAPBEXfilterText 8 2" xfId="3224" xr:uid="{ECF652BD-5656-4B03-893B-F425CAFE964D}"/>
    <cellStyle name="SAPBEXfilterText 9" xfId="1715" xr:uid="{00000000-0005-0000-0000-0000D5070000}"/>
    <cellStyle name="SAPBEXfilterText 9 2" xfId="3225" xr:uid="{47CA5C11-C18F-4F68-8F41-506440F828F2}"/>
    <cellStyle name="SAPBEXformats" xfId="1716" xr:uid="{00000000-0005-0000-0000-0000D6070000}"/>
    <cellStyle name="SAPBEXformats 10" xfId="1717" xr:uid="{00000000-0005-0000-0000-0000D7070000}"/>
    <cellStyle name="SAPBEXformats 10 2" xfId="3227" xr:uid="{86187C24-755D-4583-AA04-D6BBC5E58E17}"/>
    <cellStyle name="SAPBEXformats 11" xfId="1718" xr:uid="{00000000-0005-0000-0000-0000D8070000}"/>
    <cellStyle name="SAPBEXformats 11 2" xfId="3228" xr:uid="{C774DEEE-BC2E-419F-8CD5-A54648D73C70}"/>
    <cellStyle name="SAPBEXformats 12" xfId="2705" xr:uid="{00000000-0005-0000-0000-0000D9070000}"/>
    <cellStyle name="SAPBEXformats 12 2" xfId="3723" xr:uid="{17ED761F-11EA-4CEC-A385-B3651E243ACB}"/>
    <cellStyle name="SAPBEXformats 13" xfId="2720" xr:uid="{00000000-0005-0000-0000-0000DA070000}"/>
    <cellStyle name="SAPBEXformats 14" xfId="3765" xr:uid="{25907515-2AE0-4127-A7ED-284632364F85}"/>
    <cellStyle name="SAPBEXformats 15" xfId="3226" xr:uid="{9628C9C0-0DBE-4623-80A6-862D494B86D1}"/>
    <cellStyle name="SAPBEXformats 2" xfId="1719" xr:uid="{00000000-0005-0000-0000-0000DB070000}"/>
    <cellStyle name="SAPBEXformats 2 2" xfId="1720" xr:uid="{00000000-0005-0000-0000-0000DC070000}"/>
    <cellStyle name="SAPBEXformats 2 2 2" xfId="1721" xr:uid="{00000000-0005-0000-0000-0000DD070000}"/>
    <cellStyle name="SAPBEXformats 2 2 2 2" xfId="3231" xr:uid="{01558776-349E-4F96-8422-669A74D9B53E}"/>
    <cellStyle name="SAPBEXformats 2 2 3" xfId="3230" xr:uid="{9F34AFA2-F099-4C86-BFE3-D2E52617D42C}"/>
    <cellStyle name="SAPBEXformats 2 3" xfId="3229" xr:uid="{19D3D25F-C376-4DEE-AB1E-1149FDC42EFF}"/>
    <cellStyle name="SAPBEXformats 3" xfId="1722" xr:uid="{00000000-0005-0000-0000-0000DE070000}"/>
    <cellStyle name="SAPBEXformats 3 2" xfId="3232" xr:uid="{E35ABB8D-6BF6-4DD2-9D25-27E2FFB42C55}"/>
    <cellStyle name="SAPBEXformats 4" xfId="1723" xr:uid="{00000000-0005-0000-0000-0000DF070000}"/>
    <cellStyle name="SAPBEXformats 4 2" xfId="3233" xr:uid="{AFAC0364-214F-4663-9D04-4A7C96DFF97B}"/>
    <cellStyle name="SAPBEXformats 5" xfId="1724" xr:uid="{00000000-0005-0000-0000-0000E0070000}"/>
    <cellStyle name="SAPBEXformats 5 2" xfId="3234" xr:uid="{861D4BAB-180D-4620-BFC2-5CED6D73191B}"/>
    <cellStyle name="SAPBEXformats 6" xfId="1725" xr:uid="{00000000-0005-0000-0000-0000E1070000}"/>
    <cellStyle name="SAPBEXformats 6 2" xfId="3235" xr:uid="{44168B89-B0DD-4EFB-851A-BFDB05006A6D}"/>
    <cellStyle name="SAPBEXformats 7" xfId="1726" xr:uid="{00000000-0005-0000-0000-0000E2070000}"/>
    <cellStyle name="SAPBEXformats 7 2" xfId="3236" xr:uid="{DA31E1B7-A4E7-4688-B0B4-EB51A281CECF}"/>
    <cellStyle name="SAPBEXformats 8" xfId="1727" xr:uid="{00000000-0005-0000-0000-0000E3070000}"/>
    <cellStyle name="SAPBEXformats 8 2" xfId="3237" xr:uid="{EF5A39A7-931C-4F9F-99FF-22F6CCAA008D}"/>
    <cellStyle name="SAPBEXformats 9" xfId="1728" xr:uid="{00000000-0005-0000-0000-0000E4070000}"/>
    <cellStyle name="SAPBEXformats 9 2" xfId="3238" xr:uid="{63DE8096-2E8B-456B-8C31-2EEF91729CFD}"/>
    <cellStyle name="SAPBEXformats_gxaccion, 68" xfId="1729" xr:uid="{00000000-0005-0000-0000-0000E5070000}"/>
    <cellStyle name="SAPBEXheaderItem" xfId="1730" xr:uid="{00000000-0005-0000-0000-0000E6070000}"/>
    <cellStyle name="SAPBEXheaderItem 10" xfId="1731" xr:uid="{00000000-0005-0000-0000-0000E7070000}"/>
    <cellStyle name="SAPBEXheaderItem 10 2" xfId="3239" xr:uid="{86A2DBDA-C9E6-4C79-A81C-F5E76CCE63D3}"/>
    <cellStyle name="SAPBEXheaderItem 11" xfId="1732" xr:uid="{00000000-0005-0000-0000-0000E8070000}"/>
    <cellStyle name="SAPBEXheaderItem 11 2" xfId="3240" xr:uid="{804014A6-AD8B-48F6-B350-F500C8907AE9}"/>
    <cellStyle name="SAPBEXheaderItem 12" xfId="2743" xr:uid="{00000000-0005-0000-0000-0000E9070000}"/>
    <cellStyle name="SAPBEXheaderItem 13" xfId="3766" xr:uid="{65DF7F9A-6313-4DBD-AE20-489DCE452666}"/>
    <cellStyle name="SAPBEXheaderItem 2" xfId="1733" xr:uid="{00000000-0005-0000-0000-0000EA070000}"/>
    <cellStyle name="SAPBEXheaderItem 2 2" xfId="1734" xr:uid="{00000000-0005-0000-0000-0000EB070000}"/>
    <cellStyle name="SAPBEXheaderItem 2 2 2" xfId="1735" xr:uid="{00000000-0005-0000-0000-0000EC070000}"/>
    <cellStyle name="SAPBEXheaderItem 2 2 2 2" xfId="3242" xr:uid="{0B392453-DB0E-4AEE-95BE-7C1FDA767E1A}"/>
    <cellStyle name="SAPBEXheaderItem 2 3" xfId="3241" xr:uid="{1EC3E29A-B593-4826-96DB-6547B29F8F1B}"/>
    <cellStyle name="SAPBEXheaderItem 3" xfId="1736" xr:uid="{00000000-0005-0000-0000-0000ED070000}"/>
    <cellStyle name="SAPBEXheaderItem 3 2" xfId="3243" xr:uid="{6096A4F5-833D-4242-B10D-23E1D40FFAEE}"/>
    <cellStyle name="SAPBEXheaderItem 4" xfId="1737" xr:uid="{00000000-0005-0000-0000-0000EE070000}"/>
    <cellStyle name="SAPBEXheaderItem 4 2" xfId="3244" xr:uid="{321E8DD4-7982-45FD-8C65-3579BA66F104}"/>
    <cellStyle name="SAPBEXheaderItem 5" xfId="1738" xr:uid="{00000000-0005-0000-0000-0000EF070000}"/>
    <cellStyle name="SAPBEXheaderItem 5 2" xfId="3245" xr:uid="{2D5FEEAD-DF0A-4650-AE6C-1917C4ECA26A}"/>
    <cellStyle name="SAPBEXheaderItem 6" xfId="1739" xr:uid="{00000000-0005-0000-0000-0000F0070000}"/>
    <cellStyle name="SAPBEXheaderItem 6 2" xfId="3246" xr:uid="{0ED2E190-A38D-43EF-8D66-B8BCD2993680}"/>
    <cellStyle name="SAPBEXheaderItem 7" xfId="1740" xr:uid="{00000000-0005-0000-0000-0000F1070000}"/>
    <cellStyle name="SAPBEXheaderItem 7 2" xfId="3247" xr:uid="{667925B0-07D3-41FE-A844-02196C8925CF}"/>
    <cellStyle name="SAPBEXheaderItem 8" xfId="1741" xr:uid="{00000000-0005-0000-0000-0000F2070000}"/>
    <cellStyle name="SAPBEXheaderItem 8 2" xfId="3248" xr:uid="{E4FDD496-8B94-4754-B143-FEF3B3076344}"/>
    <cellStyle name="SAPBEXheaderItem 9" xfId="1742" xr:uid="{00000000-0005-0000-0000-0000F3070000}"/>
    <cellStyle name="SAPBEXheaderItem 9 2" xfId="3249" xr:uid="{96E49CA5-EDA4-4E9E-ADFA-C916AECD1385}"/>
    <cellStyle name="SAPBEXheaderItem_gxaccion, 68" xfId="1743" xr:uid="{00000000-0005-0000-0000-0000F4070000}"/>
    <cellStyle name="SAPBEXheaderText" xfId="1744" xr:uid="{00000000-0005-0000-0000-0000F5070000}"/>
    <cellStyle name="SAPBEXheaderText 10" xfId="1745" xr:uid="{00000000-0005-0000-0000-0000F6070000}"/>
    <cellStyle name="SAPBEXheaderText 10 2" xfId="3250" xr:uid="{FA09A246-B69C-4722-AD8D-3F9DAEDF7FCC}"/>
    <cellStyle name="SAPBEXheaderText 11" xfId="1746" xr:uid="{00000000-0005-0000-0000-0000F7070000}"/>
    <cellStyle name="SAPBEXheaderText 11 2" xfId="3251" xr:uid="{B43F5B1F-48B1-4162-B677-A950F52583CB}"/>
    <cellStyle name="SAPBEXheaderText 12" xfId="2744" xr:uid="{00000000-0005-0000-0000-0000F8070000}"/>
    <cellStyle name="SAPBEXheaderText 13" xfId="3767" xr:uid="{9BFC9322-6244-4EC0-ABA8-5A30E9549BDC}"/>
    <cellStyle name="SAPBEXheaderText 2" xfId="1747" xr:uid="{00000000-0005-0000-0000-0000F9070000}"/>
    <cellStyle name="SAPBEXheaderText 2 2" xfId="1748" xr:uid="{00000000-0005-0000-0000-0000FA070000}"/>
    <cellStyle name="SAPBEXheaderText 2 2 2" xfId="1749" xr:uid="{00000000-0005-0000-0000-0000FB070000}"/>
    <cellStyle name="SAPBEXheaderText 2 2 2 2" xfId="3253" xr:uid="{B5843ACF-24F5-4F94-B3C7-6D25E072C9A1}"/>
    <cellStyle name="SAPBEXheaderText 2 3" xfId="3252" xr:uid="{A4C60790-C5FB-4A6A-96B4-5A49CDD379F0}"/>
    <cellStyle name="SAPBEXheaderText 3" xfId="1750" xr:uid="{00000000-0005-0000-0000-0000FC070000}"/>
    <cellStyle name="SAPBEXheaderText 3 2" xfId="3254" xr:uid="{5250717B-4371-4A8C-A77C-FA3CB893BF17}"/>
    <cellStyle name="SAPBEXheaderText 4" xfId="1751" xr:uid="{00000000-0005-0000-0000-0000FD070000}"/>
    <cellStyle name="SAPBEXheaderText 4 2" xfId="3255" xr:uid="{750C5C2B-05AA-4ED0-AD7D-7E1EE950249B}"/>
    <cellStyle name="SAPBEXheaderText 5" xfId="1752" xr:uid="{00000000-0005-0000-0000-0000FE070000}"/>
    <cellStyle name="SAPBEXheaderText 5 2" xfId="3256" xr:uid="{B53ECD13-BEFD-4835-B98A-EED6D16AD4A6}"/>
    <cellStyle name="SAPBEXheaderText 6" xfId="1753" xr:uid="{00000000-0005-0000-0000-0000FF070000}"/>
    <cellStyle name="SAPBEXheaderText 6 2" xfId="3257" xr:uid="{526AF66D-E803-4EDC-81DA-86C78FD6DEEB}"/>
    <cellStyle name="SAPBEXheaderText 7" xfId="1754" xr:uid="{00000000-0005-0000-0000-000000080000}"/>
    <cellStyle name="SAPBEXheaderText 7 2" xfId="3258" xr:uid="{3E7BCB75-0A51-470E-A067-7B56699AB7FC}"/>
    <cellStyle name="SAPBEXheaderText 8" xfId="1755" xr:uid="{00000000-0005-0000-0000-000001080000}"/>
    <cellStyle name="SAPBEXheaderText 8 2" xfId="3259" xr:uid="{C8D05737-FD35-4203-B577-1B5D864FF37E}"/>
    <cellStyle name="SAPBEXheaderText 9" xfId="1756" xr:uid="{00000000-0005-0000-0000-000002080000}"/>
    <cellStyle name="SAPBEXheaderText 9 2" xfId="3260" xr:uid="{55152B6F-6C0C-4A7D-B6E8-38B41BF534A8}"/>
    <cellStyle name="SAPBEXheaderText_gxaccion, 68" xfId="1757" xr:uid="{00000000-0005-0000-0000-000003080000}"/>
    <cellStyle name="SAPBEXHLevel0" xfId="5" xr:uid="{00000000-0005-0000-0000-000004080000}"/>
    <cellStyle name="SAPBEXHLevel0 10" xfId="1759" xr:uid="{00000000-0005-0000-0000-000005080000}"/>
    <cellStyle name="SAPBEXHLevel0 10 2" xfId="3262" xr:uid="{33A69155-C02B-418F-9440-2EFBF5638918}"/>
    <cellStyle name="SAPBEXHLevel0 11" xfId="1760" xr:uid="{00000000-0005-0000-0000-000006080000}"/>
    <cellStyle name="SAPBEXHLevel0 11 2" xfId="3263" xr:uid="{2BC99BD7-F7A9-46FC-A502-DA21F765806E}"/>
    <cellStyle name="SAPBEXHLevel0 12" xfId="1761" xr:uid="{00000000-0005-0000-0000-000007080000}"/>
    <cellStyle name="SAPBEXHLevel0 12 2" xfId="3264" xr:uid="{2E3FEB3E-F206-4439-9F46-2E9A5A5DF224}"/>
    <cellStyle name="SAPBEXHLevel0 13" xfId="1762" xr:uid="{00000000-0005-0000-0000-000008080000}"/>
    <cellStyle name="SAPBEXHLevel0 13 2" xfId="3265" xr:uid="{CA143ADD-758E-4133-BF4C-8FEB298962DE}"/>
    <cellStyle name="SAPBEXHLevel0 14" xfId="1758" xr:uid="{00000000-0005-0000-0000-000009080000}"/>
    <cellStyle name="SAPBEXHLevel0 14 2" xfId="3261" xr:uid="{EABDF80D-18AC-4274-94F6-95105FF0F33C}"/>
    <cellStyle name="SAPBEXHLevel0 15" xfId="2686" xr:uid="{00000000-0005-0000-0000-00000A080000}"/>
    <cellStyle name="SAPBEXHLevel0 15 2" xfId="3706" xr:uid="{26467E21-5FAA-4157-9DC3-0CDB53B67817}"/>
    <cellStyle name="SAPBEXHLevel0 16" xfId="2719" xr:uid="{00000000-0005-0000-0000-00000B080000}"/>
    <cellStyle name="SAPBEXHLevel0 17" xfId="3738" xr:uid="{2B1D13CB-0473-4BEA-8CD8-0E3EEBF9543B}"/>
    <cellStyle name="SAPBEXHLevel0 2" xfId="52" xr:uid="{00000000-0005-0000-0000-00000C080000}"/>
    <cellStyle name="SAPBEXHLevel0 2 2" xfId="1763" xr:uid="{00000000-0005-0000-0000-00000D080000}"/>
    <cellStyle name="SAPBEXHLevel0 2 2 2" xfId="1764" xr:uid="{00000000-0005-0000-0000-00000E080000}"/>
    <cellStyle name="SAPBEXHLevel0 2 2 2 2" xfId="3267" xr:uid="{8852FFEE-340B-4C03-8C60-F4261107C600}"/>
    <cellStyle name="SAPBEXHLevel0 2 2 3" xfId="3266" xr:uid="{1242C60A-8167-4A38-B1FC-9B2B2DDCB14C}"/>
    <cellStyle name="SAPBEXHLevel0 2 3" xfId="2780" xr:uid="{97F07DB4-DEEA-43AA-9358-CEB1A2272D82}"/>
    <cellStyle name="SAPBEXHLevel0 3" xfId="1765" xr:uid="{00000000-0005-0000-0000-00000F080000}"/>
    <cellStyle name="SAPBEXHLevel0 3 2" xfId="3268" xr:uid="{4C38CC4C-B6EC-43A1-8C72-02CBA280C08E}"/>
    <cellStyle name="SAPBEXHLevel0 4" xfId="1766" xr:uid="{00000000-0005-0000-0000-000010080000}"/>
    <cellStyle name="SAPBEXHLevel0 4 2" xfId="3269" xr:uid="{5DCCBDAD-B28D-4BA4-BC1D-E6A3DB099C30}"/>
    <cellStyle name="SAPBEXHLevel0 5" xfId="1767" xr:uid="{00000000-0005-0000-0000-000011080000}"/>
    <cellStyle name="SAPBEXHLevel0 5 2" xfId="3270" xr:uid="{1CD5A7EA-10DA-4C4E-97F1-B91491A3B372}"/>
    <cellStyle name="SAPBEXHLevel0 6" xfId="1768" xr:uid="{00000000-0005-0000-0000-000012080000}"/>
    <cellStyle name="SAPBEXHLevel0 6 2" xfId="3271" xr:uid="{68E2548A-98F3-409E-ABC2-88C721907546}"/>
    <cellStyle name="SAPBEXHLevel0 7" xfId="1769" xr:uid="{00000000-0005-0000-0000-000013080000}"/>
    <cellStyle name="SAPBEXHLevel0 7 2" xfId="3272" xr:uid="{37376BD5-AE77-4CAA-972A-E8750A25C8B6}"/>
    <cellStyle name="SAPBEXHLevel0 8" xfId="1770" xr:uid="{00000000-0005-0000-0000-000014080000}"/>
    <cellStyle name="SAPBEXHLevel0 8 2" xfId="3273" xr:uid="{4E9D2FAF-1481-4C6C-9A08-8FC05F1952C8}"/>
    <cellStyle name="SAPBEXHLevel0 9" xfId="1771" xr:uid="{00000000-0005-0000-0000-000015080000}"/>
    <cellStyle name="SAPBEXHLevel0 9 2" xfId="3274" xr:uid="{A4AB30D6-C8BD-466A-AE7D-6AF0427E2494}"/>
    <cellStyle name="SAPBEXHLevel0_gxaccion, 68" xfId="1772" xr:uid="{00000000-0005-0000-0000-000016080000}"/>
    <cellStyle name="SAPBEXHLevel0X" xfId="1773" xr:uid="{00000000-0005-0000-0000-000017080000}"/>
    <cellStyle name="SAPBEXHLevel0X 10" xfId="1774" xr:uid="{00000000-0005-0000-0000-000018080000}"/>
    <cellStyle name="SAPBEXHLevel0X 10 2" xfId="3276" xr:uid="{91F335AB-FBFE-4451-B963-F8131C3DB043}"/>
    <cellStyle name="SAPBEXHLevel0X 11" xfId="1775" xr:uid="{00000000-0005-0000-0000-000019080000}"/>
    <cellStyle name="SAPBEXHLevel0X 11 2" xfId="3277" xr:uid="{FFE90B00-FAC2-4EC0-B6C5-2A4A7FF29F4A}"/>
    <cellStyle name="SAPBEXHLevel0X 12" xfId="2706" xr:uid="{00000000-0005-0000-0000-00001A080000}"/>
    <cellStyle name="SAPBEXHLevel0X 12 2" xfId="3724" xr:uid="{B7500F1E-2FFE-4AE9-8774-A2816CF798AF}"/>
    <cellStyle name="SAPBEXHLevel0X 13" xfId="2745" xr:uid="{00000000-0005-0000-0000-00001B080000}"/>
    <cellStyle name="SAPBEXHLevel0X 14" xfId="3768" xr:uid="{DC0FF857-35D0-475D-909E-246415E2759A}"/>
    <cellStyle name="SAPBEXHLevel0X 15" xfId="3275" xr:uid="{ECF19D6E-801E-41EB-9B97-C94F23469A4F}"/>
    <cellStyle name="SAPBEXHLevel0X 2" xfId="1776" xr:uid="{00000000-0005-0000-0000-00001C080000}"/>
    <cellStyle name="SAPBEXHLevel0X 2 2" xfId="1777" xr:uid="{00000000-0005-0000-0000-00001D080000}"/>
    <cellStyle name="SAPBEXHLevel0X 2 2 2" xfId="1778" xr:uid="{00000000-0005-0000-0000-00001E080000}"/>
    <cellStyle name="SAPBEXHLevel0X 2 2 2 2" xfId="3280" xr:uid="{D99376C1-72F7-428C-BCAF-14C6FD81E7E8}"/>
    <cellStyle name="SAPBEXHLevel0X 2 2 3" xfId="3279" xr:uid="{A5815A9A-A566-4525-806F-D27CD4BCBEF4}"/>
    <cellStyle name="SAPBEXHLevel0X 2 3" xfId="1779" xr:uid="{00000000-0005-0000-0000-00001F080000}"/>
    <cellStyle name="SAPBEXHLevel0X 2 3 2" xfId="3281" xr:uid="{6E18A2AE-C1C2-48F9-B2C4-A05274144E3C}"/>
    <cellStyle name="SAPBEXHLevel0X 2 4" xfId="1780" xr:uid="{00000000-0005-0000-0000-000020080000}"/>
    <cellStyle name="SAPBEXHLevel0X 2 4 2" xfId="3282" xr:uid="{A3E906DA-B131-4FBC-AEBA-FA5D9FEFAAC9}"/>
    <cellStyle name="SAPBEXHLevel0X 2 5" xfId="1781" xr:uid="{00000000-0005-0000-0000-000021080000}"/>
    <cellStyle name="SAPBEXHLevel0X 2 5 2" xfId="3283" xr:uid="{60352074-2334-4D6C-B981-91095E203F41}"/>
    <cellStyle name="SAPBEXHLevel0X 2 6" xfId="3278" xr:uid="{F8431C74-8A88-443D-A944-A0B9BA6356B6}"/>
    <cellStyle name="SAPBEXHLevel0X 3" xfId="1782" xr:uid="{00000000-0005-0000-0000-000022080000}"/>
    <cellStyle name="SAPBEXHLevel0X 3 2" xfId="1783" xr:uid="{00000000-0005-0000-0000-000023080000}"/>
    <cellStyle name="SAPBEXHLevel0X 3 2 2" xfId="3285" xr:uid="{628D0091-D9EA-4FDF-A597-9C1DD1E11DAA}"/>
    <cellStyle name="SAPBEXHLevel0X 3 3" xfId="1784" xr:uid="{00000000-0005-0000-0000-000024080000}"/>
    <cellStyle name="SAPBEXHLevel0X 3 3 2" xfId="3286" xr:uid="{6AB7E81E-FCE0-470B-923C-693F45574089}"/>
    <cellStyle name="SAPBEXHLevel0X 3 4" xfId="1785" xr:uid="{00000000-0005-0000-0000-000025080000}"/>
    <cellStyle name="SAPBEXHLevel0X 3 4 2" xfId="3287" xr:uid="{D068EF4E-44F6-4833-8D4E-8417F13292A1}"/>
    <cellStyle name="SAPBEXHLevel0X 3 5" xfId="1786" xr:uid="{00000000-0005-0000-0000-000026080000}"/>
    <cellStyle name="SAPBEXHLevel0X 3 5 2" xfId="3288" xr:uid="{8567E783-E4C7-453B-A4EA-EEA595E1FB86}"/>
    <cellStyle name="SAPBEXHLevel0X 3 6" xfId="3284" xr:uid="{93174548-BBE7-41A4-A1FD-65757EB0E47B}"/>
    <cellStyle name="SAPBEXHLevel0X 4" xfId="1787" xr:uid="{00000000-0005-0000-0000-000027080000}"/>
    <cellStyle name="SAPBEXHLevel0X 4 2" xfId="1788" xr:uid="{00000000-0005-0000-0000-000028080000}"/>
    <cellStyle name="SAPBEXHLevel0X 4 2 2" xfId="3290" xr:uid="{C2E2839C-17DA-4F91-9D2D-EAEC0419F185}"/>
    <cellStyle name="SAPBEXHLevel0X 4 3" xfId="1789" xr:uid="{00000000-0005-0000-0000-000029080000}"/>
    <cellStyle name="SAPBEXHLevel0X 4 3 2" xfId="3291" xr:uid="{3F3CF843-3C8E-4E78-A2A5-A7E1E4A96B15}"/>
    <cellStyle name="SAPBEXHLevel0X 4 4" xfId="1790" xr:uid="{00000000-0005-0000-0000-00002A080000}"/>
    <cellStyle name="SAPBEXHLevel0X 4 4 2" xfId="3292" xr:uid="{C2B66C92-324E-418F-9E71-48A36E4D2DB2}"/>
    <cellStyle name="SAPBEXHLevel0X 4 5" xfId="1791" xr:uid="{00000000-0005-0000-0000-00002B080000}"/>
    <cellStyle name="SAPBEXHLevel0X 4 5 2" xfId="3293" xr:uid="{3A306322-B746-4D62-ACAF-029309E32554}"/>
    <cellStyle name="SAPBEXHLevel0X 4 6" xfId="3289" xr:uid="{01EEA99B-61B8-4200-AF5B-6C77D5F16CA5}"/>
    <cellStyle name="SAPBEXHLevel0X 5" xfId="1792" xr:uid="{00000000-0005-0000-0000-00002C080000}"/>
    <cellStyle name="SAPBEXHLevel0X 5 2" xfId="1793" xr:uid="{00000000-0005-0000-0000-00002D080000}"/>
    <cellStyle name="SAPBEXHLevel0X 5 2 2" xfId="3295" xr:uid="{0B988B6A-B564-475C-ABAB-B136F1688E7E}"/>
    <cellStyle name="SAPBEXHLevel0X 5 3" xfId="1794" xr:uid="{00000000-0005-0000-0000-00002E080000}"/>
    <cellStyle name="SAPBEXHLevel0X 5 3 2" xfId="3296" xr:uid="{1929FDEA-9038-462C-A42B-FA1661A7A448}"/>
    <cellStyle name="SAPBEXHLevel0X 5 4" xfId="1795" xr:uid="{00000000-0005-0000-0000-00002F080000}"/>
    <cellStyle name="SAPBEXHLevel0X 5 4 2" xfId="3297" xr:uid="{412A1BA8-C0F8-4788-9021-F9AE4A3F2BA9}"/>
    <cellStyle name="SAPBEXHLevel0X 5 5" xfId="1796" xr:uid="{00000000-0005-0000-0000-000030080000}"/>
    <cellStyle name="SAPBEXHLevel0X 5 5 2" xfId="3298" xr:uid="{5EA20A53-E304-4203-9FC2-EE47C93C8251}"/>
    <cellStyle name="SAPBEXHLevel0X 5 6" xfId="3294" xr:uid="{95DA1581-49C9-43D6-8BD7-82D06002FB68}"/>
    <cellStyle name="SAPBEXHLevel0X 6" xfId="1797" xr:uid="{00000000-0005-0000-0000-000031080000}"/>
    <cellStyle name="SAPBEXHLevel0X 6 2" xfId="1798" xr:uid="{00000000-0005-0000-0000-000032080000}"/>
    <cellStyle name="SAPBEXHLevel0X 6 2 2" xfId="3300" xr:uid="{EEEAEDDD-CEE6-483E-A3E6-D2265016828C}"/>
    <cellStyle name="SAPBEXHLevel0X 6 3" xfId="1799" xr:uid="{00000000-0005-0000-0000-000033080000}"/>
    <cellStyle name="SAPBEXHLevel0X 6 3 2" xfId="3301" xr:uid="{4EFCD276-5FCD-4152-8DEF-8D384EBD8D0F}"/>
    <cellStyle name="SAPBEXHLevel0X 6 4" xfId="1800" xr:uid="{00000000-0005-0000-0000-000034080000}"/>
    <cellStyle name="SAPBEXHLevel0X 6 4 2" xfId="3302" xr:uid="{D7E0B67C-CB27-4849-92CE-77E122D1DB32}"/>
    <cellStyle name="SAPBEXHLevel0X 6 5" xfId="1801" xr:uid="{00000000-0005-0000-0000-000035080000}"/>
    <cellStyle name="SAPBEXHLevel0X 6 5 2" xfId="3303" xr:uid="{EB612D4A-16A6-4FE7-B4FC-269C59C240ED}"/>
    <cellStyle name="SAPBEXHLevel0X 6 6" xfId="3299" xr:uid="{9B3D9762-C60B-48E1-B5B9-B0D83085CC37}"/>
    <cellStyle name="SAPBEXHLevel0X 7" xfId="1802" xr:uid="{00000000-0005-0000-0000-000036080000}"/>
    <cellStyle name="SAPBEXHLevel0X 7 2" xfId="1803" xr:uid="{00000000-0005-0000-0000-000037080000}"/>
    <cellStyle name="SAPBEXHLevel0X 7 2 2" xfId="3305" xr:uid="{BDCDDD0E-C755-4236-B648-D9E5D59E113F}"/>
    <cellStyle name="SAPBEXHLevel0X 7 3" xfId="1804" xr:uid="{00000000-0005-0000-0000-000038080000}"/>
    <cellStyle name="SAPBEXHLevel0X 7 3 2" xfId="3306" xr:uid="{CE04064E-B2BE-428A-AB83-861410670F3C}"/>
    <cellStyle name="SAPBEXHLevel0X 7 4" xfId="1805" xr:uid="{00000000-0005-0000-0000-000039080000}"/>
    <cellStyle name="SAPBEXHLevel0X 7 4 2" xfId="3307" xr:uid="{1FF9051C-4DC1-44F5-8053-082A591FD582}"/>
    <cellStyle name="SAPBEXHLevel0X 7 5" xfId="1806" xr:uid="{00000000-0005-0000-0000-00003A080000}"/>
    <cellStyle name="SAPBEXHLevel0X 7 5 2" xfId="3308" xr:uid="{4BF24735-23A9-45FF-9C4D-0CF03AE70D83}"/>
    <cellStyle name="SAPBEXHLevel0X 7 6" xfId="3304" xr:uid="{EB14C34F-8D1E-4B8B-95E5-B8BED7BECE91}"/>
    <cellStyle name="SAPBEXHLevel0X 8" xfId="1807" xr:uid="{00000000-0005-0000-0000-00003B080000}"/>
    <cellStyle name="SAPBEXHLevel0X 8 2" xfId="3309" xr:uid="{AE474130-EFED-41BB-8E0D-FF1DC1A2238B}"/>
    <cellStyle name="SAPBEXHLevel0X 9" xfId="1808" xr:uid="{00000000-0005-0000-0000-00003C080000}"/>
    <cellStyle name="SAPBEXHLevel0X 9 2" xfId="3310" xr:uid="{26BFA8AB-DCF6-49AE-8C9E-2BB737E1DCFF}"/>
    <cellStyle name="SAPBEXHLevel0X_gxaccion, 68" xfId="1809" xr:uid="{00000000-0005-0000-0000-00003D080000}"/>
    <cellStyle name="SAPBEXHLevel1" xfId="6" xr:uid="{00000000-0005-0000-0000-00003E080000}"/>
    <cellStyle name="SAPBEXHLevel1 10" xfId="1811" xr:uid="{00000000-0005-0000-0000-00003F080000}"/>
    <cellStyle name="SAPBEXHLevel1 10 2" xfId="3312" xr:uid="{7CD3F9DF-075A-4C89-92F1-B04F8398843A}"/>
    <cellStyle name="SAPBEXHLevel1 11" xfId="1812" xr:uid="{00000000-0005-0000-0000-000040080000}"/>
    <cellStyle name="SAPBEXHLevel1 11 2" xfId="3313" xr:uid="{4E757640-3D93-4A49-B284-96575507D9ED}"/>
    <cellStyle name="SAPBEXHLevel1 12" xfId="1813" xr:uid="{00000000-0005-0000-0000-000041080000}"/>
    <cellStyle name="SAPBEXHLevel1 12 2" xfId="3314" xr:uid="{DDA65650-3818-4955-99DE-61DACC2E5F75}"/>
    <cellStyle name="SAPBEXHLevel1 13" xfId="1814" xr:uid="{00000000-0005-0000-0000-000042080000}"/>
    <cellStyle name="SAPBEXHLevel1 13 2" xfId="3315" xr:uid="{E77CAFBF-0C09-4864-9BA7-5D8772BDE8D8}"/>
    <cellStyle name="SAPBEXHLevel1 14" xfId="1810" xr:uid="{00000000-0005-0000-0000-000043080000}"/>
    <cellStyle name="SAPBEXHLevel1 14 2" xfId="3311" xr:uid="{41ADBB81-79A5-42E2-A557-20C8AFF40C54}"/>
    <cellStyle name="SAPBEXHLevel1 15" xfId="2684" xr:uid="{00000000-0005-0000-0000-000044080000}"/>
    <cellStyle name="SAPBEXHLevel1 15 2" xfId="3704" xr:uid="{AE436159-6F0A-49AC-BF07-014A4A10DC53}"/>
    <cellStyle name="SAPBEXHLevel1 16" xfId="2758" xr:uid="{00000000-0005-0000-0000-000045080000}"/>
    <cellStyle name="SAPBEXHLevel1 17" xfId="3740" xr:uid="{D85E4E1D-8170-4D52-8D38-12DAB546AD66}"/>
    <cellStyle name="SAPBEXHLevel1 2" xfId="53" xr:uid="{00000000-0005-0000-0000-000046080000}"/>
    <cellStyle name="SAPBEXHLevel1 2 2" xfId="1815" xr:uid="{00000000-0005-0000-0000-000047080000}"/>
    <cellStyle name="SAPBEXHLevel1 2 2 2" xfId="1816" xr:uid="{00000000-0005-0000-0000-000048080000}"/>
    <cellStyle name="SAPBEXHLevel1 2 2 2 2" xfId="3317" xr:uid="{81147901-D6F2-4802-9031-2488FD6C1C67}"/>
    <cellStyle name="SAPBEXHLevel1 2 2 3" xfId="3316" xr:uid="{C1316A17-1F96-406A-8C58-5EB8721DD966}"/>
    <cellStyle name="SAPBEXHLevel1 2 3" xfId="2781" xr:uid="{E669DBE6-75AF-4655-BFF1-A3E10E3102D1}"/>
    <cellStyle name="SAPBEXHLevel1 3" xfId="1817" xr:uid="{00000000-0005-0000-0000-000049080000}"/>
    <cellStyle name="SAPBEXHLevel1 3 2" xfId="3318" xr:uid="{1AB8BF8D-78E9-4E85-BD3C-B16A97B022C1}"/>
    <cellStyle name="SAPBEXHLevel1 4" xfId="1818" xr:uid="{00000000-0005-0000-0000-00004A080000}"/>
    <cellStyle name="SAPBEXHLevel1 4 2" xfId="3319" xr:uid="{093413F7-CACA-4C5A-B6E9-25F7AD324D89}"/>
    <cellStyle name="SAPBEXHLevel1 5" xfId="1819" xr:uid="{00000000-0005-0000-0000-00004B080000}"/>
    <cellStyle name="SAPBEXHLevel1 5 2" xfId="3320" xr:uid="{ABB3745C-4BFA-455A-A583-6117B2B7B548}"/>
    <cellStyle name="SAPBEXHLevel1 6" xfId="1820" xr:uid="{00000000-0005-0000-0000-00004C080000}"/>
    <cellStyle name="SAPBEXHLevel1 6 2" xfId="3321" xr:uid="{E677E1FE-B172-4B34-906F-BA6F3EA6A8F3}"/>
    <cellStyle name="SAPBEXHLevel1 7" xfId="1821" xr:uid="{00000000-0005-0000-0000-00004D080000}"/>
    <cellStyle name="SAPBEXHLevel1 7 2" xfId="3322" xr:uid="{4028376C-2DEE-4E28-B31D-AF12A8AA5DEF}"/>
    <cellStyle name="SAPBEXHLevel1 8" xfId="1822" xr:uid="{00000000-0005-0000-0000-00004E080000}"/>
    <cellStyle name="SAPBEXHLevel1 8 2" xfId="3323" xr:uid="{5766537E-33BD-487D-B758-7A5D16C40A45}"/>
    <cellStyle name="SAPBEXHLevel1 9" xfId="1823" xr:uid="{00000000-0005-0000-0000-00004F080000}"/>
    <cellStyle name="SAPBEXHLevel1 9 2" xfId="3324" xr:uid="{059B8607-3353-4D67-A530-AEA62290416C}"/>
    <cellStyle name="SAPBEXHLevel1_gxaccion, 68" xfId="1824" xr:uid="{00000000-0005-0000-0000-000050080000}"/>
    <cellStyle name="SAPBEXHLevel1X" xfId="1825" xr:uid="{00000000-0005-0000-0000-000051080000}"/>
    <cellStyle name="SAPBEXHLevel1X 10" xfId="1826" xr:uid="{00000000-0005-0000-0000-000052080000}"/>
    <cellStyle name="SAPBEXHLevel1X 10 2" xfId="3326" xr:uid="{68C8C6A2-DC09-4D6F-85F7-FA9C129B9051}"/>
    <cellStyle name="SAPBEXHLevel1X 11" xfId="1827" xr:uid="{00000000-0005-0000-0000-000053080000}"/>
    <cellStyle name="SAPBEXHLevel1X 11 2" xfId="3327" xr:uid="{5050942F-194C-47A9-BF34-77E401EDBFD4}"/>
    <cellStyle name="SAPBEXHLevel1X 12" xfId="2707" xr:uid="{00000000-0005-0000-0000-000054080000}"/>
    <cellStyle name="SAPBEXHLevel1X 12 2" xfId="3725" xr:uid="{A97EB602-3DE9-4C7D-BEEA-E7138EC4B0DB}"/>
    <cellStyle name="SAPBEXHLevel1X 13" xfId="2746" xr:uid="{00000000-0005-0000-0000-000055080000}"/>
    <cellStyle name="SAPBEXHLevel1X 14" xfId="3769" xr:uid="{B953CFE6-0A16-44AE-A64E-7D4337B96B4D}"/>
    <cellStyle name="SAPBEXHLevel1X 15" xfId="3325" xr:uid="{ED314F3C-5E21-42EF-AAAD-BA98440277EF}"/>
    <cellStyle name="SAPBEXHLevel1X 2" xfId="1828" xr:uid="{00000000-0005-0000-0000-000056080000}"/>
    <cellStyle name="SAPBEXHLevel1X 2 2" xfId="1829" xr:uid="{00000000-0005-0000-0000-000057080000}"/>
    <cellStyle name="SAPBEXHLevel1X 2 2 2" xfId="1830" xr:uid="{00000000-0005-0000-0000-000058080000}"/>
    <cellStyle name="SAPBEXHLevel1X 2 2 2 2" xfId="3330" xr:uid="{E2587FBC-7603-474E-8CCE-C8594CF57E2F}"/>
    <cellStyle name="SAPBEXHLevel1X 2 2 3" xfId="3329" xr:uid="{EE5FA2F1-39AF-4074-8BC8-DBDF3CE6E34E}"/>
    <cellStyle name="SAPBEXHLevel1X 2 3" xfId="1831" xr:uid="{00000000-0005-0000-0000-000059080000}"/>
    <cellStyle name="SAPBEXHLevel1X 2 3 2" xfId="3331" xr:uid="{B7F50A78-0FAB-44AD-B57A-0640F0A56A67}"/>
    <cellStyle name="SAPBEXHLevel1X 2 4" xfId="1832" xr:uid="{00000000-0005-0000-0000-00005A080000}"/>
    <cellStyle name="SAPBEXHLevel1X 2 4 2" xfId="3332" xr:uid="{AFF348D4-2183-4EEC-8530-DECCB6718910}"/>
    <cellStyle name="SAPBEXHLevel1X 2 5" xfId="1833" xr:uid="{00000000-0005-0000-0000-00005B080000}"/>
    <cellStyle name="SAPBEXHLevel1X 2 5 2" xfId="3333" xr:uid="{B0E1CD77-FA6F-4129-ADFC-4D4A3CBED42E}"/>
    <cellStyle name="SAPBEXHLevel1X 2 6" xfId="3328" xr:uid="{5768D60D-24DF-44B8-9778-F93D1CD0CAAA}"/>
    <cellStyle name="SAPBEXHLevel1X 3" xfId="1834" xr:uid="{00000000-0005-0000-0000-00005C080000}"/>
    <cellStyle name="SAPBEXHLevel1X 3 2" xfId="1835" xr:uid="{00000000-0005-0000-0000-00005D080000}"/>
    <cellStyle name="SAPBEXHLevel1X 3 2 2" xfId="3335" xr:uid="{EA001C0E-091B-4567-98C6-9F58225EA67A}"/>
    <cellStyle name="SAPBEXHLevel1X 3 3" xfId="1836" xr:uid="{00000000-0005-0000-0000-00005E080000}"/>
    <cellStyle name="SAPBEXHLevel1X 3 3 2" xfId="3336" xr:uid="{20389EB4-3999-4328-AC16-3FD6A561FB90}"/>
    <cellStyle name="SAPBEXHLevel1X 3 4" xfId="1837" xr:uid="{00000000-0005-0000-0000-00005F080000}"/>
    <cellStyle name="SAPBEXHLevel1X 3 4 2" xfId="3337" xr:uid="{51000604-3754-484B-B8BB-BE781CF776C7}"/>
    <cellStyle name="SAPBEXHLevel1X 3 5" xfId="1838" xr:uid="{00000000-0005-0000-0000-000060080000}"/>
    <cellStyle name="SAPBEXHLevel1X 3 5 2" xfId="3338" xr:uid="{CB009705-58FD-48C1-AEDA-0225CF69697F}"/>
    <cellStyle name="SAPBEXHLevel1X 3 6" xfId="3334" xr:uid="{2A78B65E-F1AF-4CA1-83C6-F44B24117BAD}"/>
    <cellStyle name="SAPBEXHLevel1X 4" xfId="1839" xr:uid="{00000000-0005-0000-0000-000061080000}"/>
    <cellStyle name="SAPBEXHLevel1X 4 2" xfId="1840" xr:uid="{00000000-0005-0000-0000-000062080000}"/>
    <cellStyle name="SAPBEXHLevel1X 4 2 2" xfId="3340" xr:uid="{2D9E4A55-46F0-4F6D-B30D-96D4950CAFA8}"/>
    <cellStyle name="SAPBEXHLevel1X 4 3" xfId="1841" xr:uid="{00000000-0005-0000-0000-000063080000}"/>
    <cellStyle name="SAPBEXHLevel1X 4 3 2" xfId="3341" xr:uid="{B1394ECA-F314-4FD9-BD6E-AF372116DF99}"/>
    <cellStyle name="SAPBEXHLevel1X 4 4" xfId="1842" xr:uid="{00000000-0005-0000-0000-000064080000}"/>
    <cellStyle name="SAPBEXHLevel1X 4 4 2" xfId="3342" xr:uid="{CC1CDCED-80ED-4431-95B7-CAB54BDD094E}"/>
    <cellStyle name="SAPBEXHLevel1X 4 5" xfId="1843" xr:uid="{00000000-0005-0000-0000-000065080000}"/>
    <cellStyle name="SAPBEXHLevel1X 4 5 2" xfId="3343" xr:uid="{7AD473B3-55AB-4ADF-AFA0-975FF5AC45A5}"/>
    <cellStyle name="SAPBEXHLevel1X 4 6" xfId="3339" xr:uid="{E24E98A1-9585-4069-8732-03C6A1828623}"/>
    <cellStyle name="SAPBEXHLevel1X 5" xfId="1844" xr:uid="{00000000-0005-0000-0000-000066080000}"/>
    <cellStyle name="SAPBEXHLevel1X 5 2" xfId="1845" xr:uid="{00000000-0005-0000-0000-000067080000}"/>
    <cellStyle name="SAPBEXHLevel1X 5 2 2" xfId="3345" xr:uid="{D7CF9401-51C3-419C-9685-AAD67566C50A}"/>
    <cellStyle name="SAPBEXHLevel1X 5 3" xfId="1846" xr:uid="{00000000-0005-0000-0000-000068080000}"/>
    <cellStyle name="SAPBEXHLevel1X 5 3 2" xfId="3346" xr:uid="{B1DF5D40-1171-42A5-B3C0-98C04C912E97}"/>
    <cellStyle name="SAPBEXHLevel1X 5 4" xfId="1847" xr:uid="{00000000-0005-0000-0000-000069080000}"/>
    <cellStyle name="SAPBEXHLevel1X 5 4 2" xfId="3347" xr:uid="{72F53126-2D13-462D-ACF1-50349CD16E87}"/>
    <cellStyle name="SAPBEXHLevel1X 5 5" xfId="1848" xr:uid="{00000000-0005-0000-0000-00006A080000}"/>
    <cellStyle name="SAPBEXHLevel1X 5 5 2" xfId="3348" xr:uid="{120BB4D1-F1BC-45AF-BD91-A6A4AF19629E}"/>
    <cellStyle name="SAPBEXHLevel1X 5 6" xfId="3344" xr:uid="{289D72BF-80A0-464C-9031-9195498212FA}"/>
    <cellStyle name="SAPBEXHLevel1X 6" xfId="1849" xr:uid="{00000000-0005-0000-0000-00006B080000}"/>
    <cellStyle name="SAPBEXHLevel1X 6 2" xfId="1850" xr:uid="{00000000-0005-0000-0000-00006C080000}"/>
    <cellStyle name="SAPBEXHLevel1X 6 2 2" xfId="3350" xr:uid="{F1B8831A-2EB3-4B4F-921B-FD6EF1AC0F3D}"/>
    <cellStyle name="SAPBEXHLevel1X 6 3" xfId="1851" xr:uid="{00000000-0005-0000-0000-00006D080000}"/>
    <cellStyle name="SAPBEXHLevel1X 6 3 2" xfId="3351" xr:uid="{0362F011-B88E-4516-BD4A-762B577BCD33}"/>
    <cellStyle name="SAPBEXHLevel1X 6 4" xfId="1852" xr:uid="{00000000-0005-0000-0000-00006E080000}"/>
    <cellStyle name="SAPBEXHLevel1X 6 4 2" xfId="3352" xr:uid="{A21F7B33-36AF-4846-A19F-28480DF1009C}"/>
    <cellStyle name="SAPBEXHLevel1X 6 5" xfId="1853" xr:uid="{00000000-0005-0000-0000-00006F080000}"/>
    <cellStyle name="SAPBEXHLevel1X 6 5 2" xfId="3353" xr:uid="{C7D2AC5F-6199-45A9-BF6D-6AF17D8552D1}"/>
    <cellStyle name="SAPBEXHLevel1X 6 6" xfId="3349" xr:uid="{45E298B6-B5BD-4115-B340-A5A4F45C0BC1}"/>
    <cellStyle name="SAPBEXHLevel1X 7" xfId="1854" xr:uid="{00000000-0005-0000-0000-000070080000}"/>
    <cellStyle name="SAPBEXHLevel1X 7 2" xfId="1855" xr:uid="{00000000-0005-0000-0000-000071080000}"/>
    <cellStyle name="SAPBEXHLevel1X 7 2 2" xfId="3355" xr:uid="{F1746086-36BF-475B-8061-C7E8E9ED8A88}"/>
    <cellStyle name="SAPBEXHLevel1X 7 3" xfId="1856" xr:uid="{00000000-0005-0000-0000-000072080000}"/>
    <cellStyle name="SAPBEXHLevel1X 7 3 2" xfId="3356" xr:uid="{7ED954F6-3E4D-4826-8614-F55F0778DE55}"/>
    <cellStyle name="SAPBEXHLevel1X 7 4" xfId="1857" xr:uid="{00000000-0005-0000-0000-000073080000}"/>
    <cellStyle name="SAPBEXHLevel1X 7 4 2" xfId="3357" xr:uid="{C1E84316-684D-43A9-9512-A3496C58F0E4}"/>
    <cellStyle name="SAPBEXHLevel1X 7 5" xfId="1858" xr:uid="{00000000-0005-0000-0000-000074080000}"/>
    <cellStyle name="SAPBEXHLevel1X 7 5 2" xfId="3358" xr:uid="{BD88B5AD-2C74-4312-BF46-0E9E8850FAB0}"/>
    <cellStyle name="SAPBEXHLevel1X 7 6" xfId="3354" xr:uid="{8767768A-2C5D-42E2-A34F-A489194E6169}"/>
    <cellStyle name="SAPBEXHLevel1X 8" xfId="1859" xr:uid="{00000000-0005-0000-0000-000075080000}"/>
    <cellStyle name="SAPBEXHLevel1X 8 2" xfId="3359" xr:uid="{07FFA6F6-F4C6-41D2-AF63-9029411C4A5B}"/>
    <cellStyle name="SAPBEXHLevel1X 9" xfId="1860" xr:uid="{00000000-0005-0000-0000-000076080000}"/>
    <cellStyle name="SAPBEXHLevel1X 9 2" xfId="3360" xr:uid="{F5FAD5C7-1B6E-43FA-99B5-E4F9ACD6B1AD}"/>
    <cellStyle name="SAPBEXHLevel1X_gxaccion, 68" xfId="1861" xr:uid="{00000000-0005-0000-0000-000077080000}"/>
    <cellStyle name="SAPBEXHLevel2" xfId="7" xr:uid="{00000000-0005-0000-0000-000078080000}"/>
    <cellStyle name="SAPBEXHLevel2 10" xfId="1863" xr:uid="{00000000-0005-0000-0000-000079080000}"/>
    <cellStyle name="SAPBEXHLevel2 10 2" xfId="2768" xr:uid="{00000000-0005-0000-0000-00007A080000}"/>
    <cellStyle name="SAPBEXHLevel2 11" xfId="1864" xr:uid="{00000000-0005-0000-0000-00007B080000}"/>
    <cellStyle name="SAPBEXHLevel2 11 2" xfId="3362" xr:uid="{F1965B7F-6012-45FC-923E-7C18BEBFA009}"/>
    <cellStyle name="SAPBEXHLevel2 12" xfId="1865" xr:uid="{00000000-0005-0000-0000-00007C080000}"/>
    <cellStyle name="SAPBEXHLevel2 12 2" xfId="3363" xr:uid="{0912E189-04A1-4F59-B72C-2E8B6FA70451}"/>
    <cellStyle name="SAPBEXHLevel2 13" xfId="1866" xr:uid="{00000000-0005-0000-0000-00007D080000}"/>
    <cellStyle name="SAPBEXHLevel2 13 2" xfId="3364" xr:uid="{07E97E84-FCE3-4A61-B9FB-EC455EC3AF6A}"/>
    <cellStyle name="SAPBEXHLevel2 14" xfId="1862" xr:uid="{00000000-0005-0000-0000-00007E080000}"/>
    <cellStyle name="SAPBEXHLevel2 14 2" xfId="3361" xr:uid="{3BC1F25E-9016-4740-BDFC-DE13D3A2D64A}"/>
    <cellStyle name="SAPBEXHLevel2 15" xfId="2682" xr:uid="{00000000-0005-0000-0000-00007F080000}"/>
    <cellStyle name="SAPBEXHLevel2 15 2" xfId="3702" xr:uid="{DC90C346-A745-4339-96FC-EA5DA9128587}"/>
    <cellStyle name="SAPBEXHLevel2 16" xfId="2759" xr:uid="{00000000-0005-0000-0000-000080080000}"/>
    <cellStyle name="SAPBEXHLevel2 17" xfId="3741" xr:uid="{A971AD9B-B613-4B4D-BA28-0C5CBC5D140A}"/>
    <cellStyle name="SAPBEXHLevel2 2" xfId="54" xr:uid="{00000000-0005-0000-0000-000081080000}"/>
    <cellStyle name="SAPBEXHLevel2 2 2" xfId="1867" xr:uid="{00000000-0005-0000-0000-000082080000}"/>
    <cellStyle name="SAPBEXHLevel2 2 2 2" xfId="1868" xr:uid="{00000000-0005-0000-0000-000083080000}"/>
    <cellStyle name="SAPBEXHLevel2 2 2 2 2" xfId="3366" xr:uid="{428D285F-F136-4CF5-9A48-9A0B67718C90}"/>
    <cellStyle name="SAPBEXHLevel2 2 2 3" xfId="3365" xr:uid="{B8CB4225-E7C3-4C61-A335-BEB7C333BADB}"/>
    <cellStyle name="SAPBEXHLevel2 2 3" xfId="2782" xr:uid="{F432CD4B-C18F-4D43-BF38-F7A31CD78709}"/>
    <cellStyle name="SAPBEXHLevel2 3" xfId="1869" xr:uid="{00000000-0005-0000-0000-000084080000}"/>
    <cellStyle name="SAPBEXHLevel2 3 2" xfId="3367" xr:uid="{8636D907-D1A8-4E16-B201-5BE197BE0674}"/>
    <cellStyle name="SAPBEXHLevel2 4" xfId="1870" xr:uid="{00000000-0005-0000-0000-000085080000}"/>
    <cellStyle name="SAPBEXHLevel2 4 2" xfId="3368" xr:uid="{996C9A32-E802-4372-9DF1-A9879E2840B0}"/>
    <cellStyle name="SAPBEXHLevel2 5" xfId="1871" xr:uid="{00000000-0005-0000-0000-000086080000}"/>
    <cellStyle name="SAPBEXHLevel2 5 2" xfId="3369" xr:uid="{3018359F-F50D-4EDB-B89A-3188A0982E02}"/>
    <cellStyle name="SAPBEXHLevel2 6" xfId="1872" xr:uid="{00000000-0005-0000-0000-000087080000}"/>
    <cellStyle name="SAPBEXHLevel2 6 2" xfId="3370" xr:uid="{7767BF2E-BEE5-4EDD-A6BB-5CDB9B32CCC4}"/>
    <cellStyle name="SAPBEXHLevel2 7" xfId="1873" xr:uid="{00000000-0005-0000-0000-000088080000}"/>
    <cellStyle name="SAPBEXHLevel2 7 2" xfId="3371" xr:uid="{C288EAFA-D7C5-4ABD-B7EE-389367D59006}"/>
    <cellStyle name="SAPBEXHLevel2 8" xfId="1874" xr:uid="{00000000-0005-0000-0000-000089080000}"/>
    <cellStyle name="SAPBEXHLevel2 8 2" xfId="3372" xr:uid="{DF7DCB07-88A1-4FD0-91D5-2307FEBBA5F8}"/>
    <cellStyle name="SAPBEXHLevel2 9" xfId="1875" xr:uid="{00000000-0005-0000-0000-00008A080000}"/>
    <cellStyle name="SAPBEXHLevel2 9 2" xfId="3373" xr:uid="{61026FA3-4D62-4AB9-9833-8BACE2E57D01}"/>
    <cellStyle name="SAPBEXHLevel2_gxaccion, 68" xfId="1876" xr:uid="{00000000-0005-0000-0000-00008B080000}"/>
    <cellStyle name="SAPBEXHLevel2X" xfId="1877" xr:uid="{00000000-0005-0000-0000-00008C080000}"/>
    <cellStyle name="SAPBEXHLevel2X 10" xfId="1878" xr:uid="{00000000-0005-0000-0000-00008D080000}"/>
    <cellStyle name="SAPBEXHLevel2X 10 2" xfId="3375" xr:uid="{D9A81B9C-1DE8-4013-B5F7-42CCA8888538}"/>
    <cellStyle name="SAPBEXHLevel2X 11" xfId="1879" xr:uid="{00000000-0005-0000-0000-00008E080000}"/>
    <cellStyle name="SAPBEXHLevel2X 11 2" xfId="3376" xr:uid="{73092C89-62C9-439D-A80D-F58856BA7C24}"/>
    <cellStyle name="SAPBEXHLevel2X 12" xfId="2708" xr:uid="{00000000-0005-0000-0000-00008F080000}"/>
    <cellStyle name="SAPBEXHLevel2X 12 2" xfId="3726" xr:uid="{1E2FA50E-6F07-4424-BD66-45DE67CCC889}"/>
    <cellStyle name="SAPBEXHLevel2X 13" xfId="2747" xr:uid="{00000000-0005-0000-0000-000090080000}"/>
    <cellStyle name="SAPBEXHLevel2X 14" xfId="3770" xr:uid="{E2384FD3-679E-4013-9C35-F894CB30BABA}"/>
    <cellStyle name="SAPBEXHLevel2X 15" xfId="3374" xr:uid="{51FABDC0-B98E-4AC4-B30D-A1E6A336AD1B}"/>
    <cellStyle name="SAPBEXHLevel2X 2" xfId="1880" xr:uid="{00000000-0005-0000-0000-000091080000}"/>
    <cellStyle name="SAPBEXHLevel2X 2 2" xfId="1881" xr:uid="{00000000-0005-0000-0000-000092080000}"/>
    <cellStyle name="SAPBEXHLevel2X 2 2 2" xfId="1882" xr:uid="{00000000-0005-0000-0000-000093080000}"/>
    <cellStyle name="SAPBEXHLevel2X 2 2 2 2" xfId="3379" xr:uid="{004C7679-A176-45EA-AEBF-15DEF79A4B02}"/>
    <cellStyle name="SAPBEXHLevel2X 2 2 3" xfId="3378" xr:uid="{DD4D7FC0-5D42-4412-B001-223A05731C8B}"/>
    <cellStyle name="SAPBEXHLevel2X 2 3" xfId="1883" xr:uid="{00000000-0005-0000-0000-000094080000}"/>
    <cellStyle name="SAPBEXHLevel2X 2 3 2" xfId="3380" xr:uid="{234009A0-A84A-4345-947B-E97B856873BB}"/>
    <cellStyle name="SAPBEXHLevel2X 2 4" xfId="1884" xr:uid="{00000000-0005-0000-0000-000095080000}"/>
    <cellStyle name="SAPBEXHLevel2X 2 4 2" xfId="3381" xr:uid="{D1D355CC-72E2-4E7E-BA22-809773634D66}"/>
    <cellStyle name="SAPBEXHLevel2X 2 5" xfId="1885" xr:uid="{00000000-0005-0000-0000-000096080000}"/>
    <cellStyle name="SAPBEXHLevel2X 2 5 2" xfId="3382" xr:uid="{6C839295-1884-4D1B-A480-5B9778998F2B}"/>
    <cellStyle name="SAPBEXHLevel2X 2 6" xfId="3377" xr:uid="{D96A3784-6F5D-4E0A-9420-32ABF4358530}"/>
    <cellStyle name="SAPBEXHLevel2X 3" xfId="1886" xr:uid="{00000000-0005-0000-0000-000097080000}"/>
    <cellStyle name="SAPBEXHLevel2X 3 2" xfId="1887" xr:uid="{00000000-0005-0000-0000-000098080000}"/>
    <cellStyle name="SAPBEXHLevel2X 3 2 2" xfId="3384" xr:uid="{03A2B4D8-EA85-4AC8-85E4-867720972D80}"/>
    <cellStyle name="SAPBEXHLevel2X 3 3" xfId="1888" xr:uid="{00000000-0005-0000-0000-000099080000}"/>
    <cellStyle name="SAPBEXHLevel2X 3 3 2" xfId="3385" xr:uid="{F66C86B4-5A76-4322-AD2F-BDF064C6C540}"/>
    <cellStyle name="SAPBEXHLevel2X 3 4" xfId="1889" xr:uid="{00000000-0005-0000-0000-00009A080000}"/>
    <cellStyle name="SAPBEXHLevel2X 3 4 2" xfId="3386" xr:uid="{907B35CC-989D-4465-B971-8CFD29AC67BA}"/>
    <cellStyle name="SAPBEXHLevel2X 3 5" xfId="1890" xr:uid="{00000000-0005-0000-0000-00009B080000}"/>
    <cellStyle name="SAPBEXHLevel2X 3 5 2" xfId="3387" xr:uid="{910D91AE-DC50-4ACC-B8D6-16E8AEB73F99}"/>
    <cellStyle name="SAPBEXHLevel2X 3 6" xfId="3383" xr:uid="{CE20D1A1-BBEC-40EF-8986-68AECD5D537F}"/>
    <cellStyle name="SAPBEXHLevel2X 4" xfId="1891" xr:uid="{00000000-0005-0000-0000-00009C080000}"/>
    <cellStyle name="SAPBEXHLevel2X 4 2" xfId="1892" xr:uid="{00000000-0005-0000-0000-00009D080000}"/>
    <cellStyle name="SAPBEXHLevel2X 4 2 2" xfId="3389" xr:uid="{1C49CC8A-0C97-4593-BB83-903806B33CCD}"/>
    <cellStyle name="SAPBEXHLevel2X 4 3" xfId="1893" xr:uid="{00000000-0005-0000-0000-00009E080000}"/>
    <cellStyle name="SAPBEXHLevel2X 4 3 2" xfId="3390" xr:uid="{631EE4FB-824C-4646-9BE2-617043AC8D49}"/>
    <cellStyle name="SAPBEXHLevel2X 4 4" xfId="1894" xr:uid="{00000000-0005-0000-0000-00009F080000}"/>
    <cellStyle name="SAPBEXHLevel2X 4 4 2" xfId="3391" xr:uid="{1643D002-B51B-4A72-B4E4-B0A8782BDF96}"/>
    <cellStyle name="SAPBEXHLevel2X 4 5" xfId="1895" xr:uid="{00000000-0005-0000-0000-0000A0080000}"/>
    <cellStyle name="SAPBEXHLevel2X 4 5 2" xfId="3392" xr:uid="{CCF6903F-2AB0-40EF-B413-E6C20F212E1B}"/>
    <cellStyle name="SAPBEXHLevel2X 4 6" xfId="3388" xr:uid="{F9E3AD60-1A33-4F2B-9AFA-2DB39B10152A}"/>
    <cellStyle name="SAPBEXHLevel2X 5" xfId="1896" xr:uid="{00000000-0005-0000-0000-0000A1080000}"/>
    <cellStyle name="SAPBEXHLevel2X 5 2" xfId="1897" xr:uid="{00000000-0005-0000-0000-0000A2080000}"/>
    <cellStyle name="SAPBEXHLevel2X 5 2 2" xfId="3394" xr:uid="{BF26E7BB-6659-4931-B5D1-9FF3B310E6D6}"/>
    <cellStyle name="SAPBEXHLevel2X 5 3" xfId="1898" xr:uid="{00000000-0005-0000-0000-0000A3080000}"/>
    <cellStyle name="SAPBEXHLevel2X 5 3 2" xfId="3395" xr:uid="{5079C36E-7C00-4F31-ADB0-C2290BEF7FDA}"/>
    <cellStyle name="SAPBEXHLevel2X 5 4" xfId="1899" xr:uid="{00000000-0005-0000-0000-0000A4080000}"/>
    <cellStyle name="SAPBEXHLevel2X 5 4 2" xfId="3396" xr:uid="{A519ADEA-0218-4B5E-85DE-4646A68B4740}"/>
    <cellStyle name="SAPBEXHLevel2X 5 5" xfId="1900" xr:uid="{00000000-0005-0000-0000-0000A5080000}"/>
    <cellStyle name="SAPBEXHLevel2X 5 5 2" xfId="3397" xr:uid="{9B69C4B1-882C-4811-82A2-9063F68035D7}"/>
    <cellStyle name="SAPBEXHLevel2X 5 6" xfId="3393" xr:uid="{82E0E02B-335F-462C-8B2E-CC2A4967153A}"/>
    <cellStyle name="SAPBEXHLevel2X 6" xfId="1901" xr:uid="{00000000-0005-0000-0000-0000A6080000}"/>
    <cellStyle name="SAPBEXHLevel2X 6 2" xfId="1902" xr:uid="{00000000-0005-0000-0000-0000A7080000}"/>
    <cellStyle name="SAPBEXHLevel2X 6 2 2" xfId="3399" xr:uid="{F78A617B-FDA0-4740-A154-06FF7F3F6479}"/>
    <cellStyle name="SAPBEXHLevel2X 6 3" xfId="1903" xr:uid="{00000000-0005-0000-0000-0000A8080000}"/>
    <cellStyle name="SAPBEXHLevel2X 6 3 2" xfId="3400" xr:uid="{EDF69D1B-2844-4207-B1A7-462B6B837C09}"/>
    <cellStyle name="SAPBEXHLevel2X 6 4" xfId="1904" xr:uid="{00000000-0005-0000-0000-0000A9080000}"/>
    <cellStyle name="SAPBEXHLevel2X 6 4 2" xfId="3401" xr:uid="{B4C2DE50-D9B3-4122-A207-A7CBE7386FCD}"/>
    <cellStyle name="SAPBEXHLevel2X 6 5" xfId="1905" xr:uid="{00000000-0005-0000-0000-0000AA080000}"/>
    <cellStyle name="SAPBEXHLevel2X 6 5 2" xfId="3402" xr:uid="{A94BF1F4-30E6-4A75-A2BC-8E1E88F09695}"/>
    <cellStyle name="SAPBEXHLevel2X 6 6" xfId="3398" xr:uid="{C8458154-6E09-478E-9346-6206A33F7111}"/>
    <cellStyle name="SAPBEXHLevel2X 7" xfId="1906" xr:uid="{00000000-0005-0000-0000-0000AB080000}"/>
    <cellStyle name="SAPBEXHLevel2X 7 2" xfId="1907" xr:uid="{00000000-0005-0000-0000-0000AC080000}"/>
    <cellStyle name="SAPBEXHLevel2X 7 2 2" xfId="3404" xr:uid="{A1AF4C48-674F-4950-A321-62141B47B3AB}"/>
    <cellStyle name="SAPBEXHLevel2X 7 3" xfId="1908" xr:uid="{00000000-0005-0000-0000-0000AD080000}"/>
    <cellStyle name="SAPBEXHLevel2X 7 3 2" xfId="3405" xr:uid="{1EF97BC7-6A5A-4943-936C-DCE58B00C7B8}"/>
    <cellStyle name="SAPBEXHLevel2X 7 4" xfId="1909" xr:uid="{00000000-0005-0000-0000-0000AE080000}"/>
    <cellStyle name="SAPBEXHLevel2X 7 4 2" xfId="3406" xr:uid="{1F3B649A-9D42-4324-9390-E811C1AFFD88}"/>
    <cellStyle name="SAPBEXHLevel2X 7 5" xfId="1910" xr:uid="{00000000-0005-0000-0000-0000AF080000}"/>
    <cellStyle name="SAPBEXHLevel2X 7 5 2" xfId="3407" xr:uid="{BB865217-31D2-4A3E-A9BF-DD7F022E11F9}"/>
    <cellStyle name="SAPBEXHLevel2X 7 6" xfId="3403" xr:uid="{78DBC97E-A09E-4860-BFBA-6D434A3BD2B0}"/>
    <cellStyle name="SAPBEXHLevel2X 8" xfId="1911" xr:uid="{00000000-0005-0000-0000-0000B0080000}"/>
    <cellStyle name="SAPBEXHLevel2X 8 2" xfId="3408" xr:uid="{F3A5854F-A1B4-4B4A-B727-1D68C75D8098}"/>
    <cellStyle name="SAPBEXHLevel2X 9" xfId="1912" xr:uid="{00000000-0005-0000-0000-0000B1080000}"/>
    <cellStyle name="SAPBEXHLevel2X 9 2" xfId="3409" xr:uid="{318DEBEC-9BB0-4BBD-BFC4-B2A8DBDFDF20}"/>
    <cellStyle name="SAPBEXHLevel2X_gxaccion, 68" xfId="1913" xr:uid="{00000000-0005-0000-0000-0000B2080000}"/>
    <cellStyle name="SAPBEXHLevel3" xfId="8" xr:uid="{00000000-0005-0000-0000-0000B3080000}"/>
    <cellStyle name="SAPBEXHLevel3 10" xfId="1915" xr:uid="{00000000-0005-0000-0000-0000B4080000}"/>
    <cellStyle name="SAPBEXHLevel3 10 2" xfId="3411" xr:uid="{A726DDA1-70FF-4800-A101-43ECAD1CB45E}"/>
    <cellStyle name="SAPBEXHLevel3 11" xfId="1916" xr:uid="{00000000-0005-0000-0000-0000B5080000}"/>
    <cellStyle name="SAPBEXHLevel3 11 2" xfId="3412" xr:uid="{DFC0A8BE-CBA4-4ACA-B52D-54C3E419A177}"/>
    <cellStyle name="SAPBEXHLevel3 12" xfId="1917" xr:uid="{00000000-0005-0000-0000-0000B6080000}"/>
    <cellStyle name="SAPBEXHLevel3 12 2" xfId="3413" xr:uid="{11395D92-A7F9-4A9B-BA27-A835BD0CEE9D}"/>
    <cellStyle name="SAPBEXHLevel3 13" xfId="1918" xr:uid="{00000000-0005-0000-0000-0000B7080000}"/>
    <cellStyle name="SAPBEXHLevel3 13 2" xfId="3414" xr:uid="{AF204896-9D30-4E02-9C1B-D31DA74662A4}"/>
    <cellStyle name="SAPBEXHLevel3 14" xfId="1914" xr:uid="{00000000-0005-0000-0000-0000B8080000}"/>
    <cellStyle name="SAPBEXHLevel3 14 2" xfId="3410" xr:uid="{E414D46C-29E2-4FCE-BDD9-CF30D47C8145}"/>
    <cellStyle name="SAPBEXHLevel3 15" xfId="2685" xr:uid="{00000000-0005-0000-0000-0000B9080000}"/>
    <cellStyle name="SAPBEXHLevel3 15 2" xfId="3705" xr:uid="{98C7D45A-D288-423B-A35C-8A683FB83388}"/>
    <cellStyle name="SAPBEXHLevel3 16" xfId="2760" xr:uid="{00000000-0005-0000-0000-0000BA080000}"/>
    <cellStyle name="SAPBEXHLevel3 17" xfId="3742" xr:uid="{F862A415-CC52-48FC-B96F-3ED29F1A46CA}"/>
    <cellStyle name="SAPBEXHLevel3 2" xfId="55" xr:uid="{00000000-0005-0000-0000-0000BB080000}"/>
    <cellStyle name="SAPBEXHLevel3 2 2" xfId="1920" xr:uid="{00000000-0005-0000-0000-0000BC080000}"/>
    <cellStyle name="SAPBEXHLevel3 2 2 2" xfId="1921" xr:uid="{00000000-0005-0000-0000-0000BD080000}"/>
    <cellStyle name="SAPBEXHLevel3 2 2 2 2" xfId="3417" xr:uid="{29B0A166-8B4D-4E2D-8E55-DC28630E221C}"/>
    <cellStyle name="SAPBEXHLevel3 2 2 3" xfId="3416" xr:uid="{9D56E38C-9A2F-4696-89E0-B7FB0607B993}"/>
    <cellStyle name="SAPBEXHLevel3 2 3" xfId="2783" xr:uid="{889C4D9F-D5A4-48B7-BCAE-4A6314440C34}"/>
    <cellStyle name="SAPBEXHLevel3 3" xfId="1922" xr:uid="{00000000-0005-0000-0000-0000BE080000}"/>
    <cellStyle name="SAPBEXHLevel3 3 2" xfId="3418" xr:uid="{2165D0A0-A2CB-48DE-BF20-10AAB38E57AC}"/>
    <cellStyle name="SAPBEXHLevel3 4" xfId="1923" xr:uid="{00000000-0005-0000-0000-0000BF080000}"/>
    <cellStyle name="SAPBEXHLevel3 4 2" xfId="3419" xr:uid="{7F243D68-5086-400C-9F3E-DD1C351DD92C}"/>
    <cellStyle name="SAPBEXHLevel3 5" xfId="1924" xr:uid="{00000000-0005-0000-0000-0000C0080000}"/>
    <cellStyle name="SAPBEXHLevel3 5 2" xfId="3420" xr:uid="{78FBC3ED-809E-4CBE-9447-905A18F25DA7}"/>
    <cellStyle name="SAPBEXHLevel3 6" xfId="1925" xr:uid="{00000000-0005-0000-0000-0000C1080000}"/>
    <cellStyle name="SAPBEXHLevel3 6 2" xfId="3421" xr:uid="{6559A43A-C4FC-4E89-A139-EBDDAAECDA8F}"/>
    <cellStyle name="SAPBEXHLevel3 7" xfId="1926" xr:uid="{00000000-0005-0000-0000-0000C2080000}"/>
    <cellStyle name="SAPBEXHLevel3 7 2" xfId="3422" xr:uid="{028F6BD5-1C85-4112-9365-873EAFE0EB7B}"/>
    <cellStyle name="SAPBEXHLevel3 8" xfId="1927" xr:uid="{00000000-0005-0000-0000-0000C3080000}"/>
    <cellStyle name="SAPBEXHLevel3 8 2" xfId="3423" xr:uid="{D4AB63EA-30C2-4698-99F7-32A678467988}"/>
    <cellStyle name="SAPBEXHLevel3 9" xfId="1928" xr:uid="{00000000-0005-0000-0000-0000C4080000}"/>
    <cellStyle name="SAPBEXHLevel3 9 2" xfId="3424" xr:uid="{AF41387D-F1CA-4A28-91B8-35F8C37FCD34}"/>
    <cellStyle name="SAPBEXHLevel3_gxaccion, 68" xfId="1929" xr:uid="{00000000-0005-0000-0000-0000C5080000}"/>
    <cellStyle name="SAPBEXHLevel3X" xfId="1930" xr:uid="{00000000-0005-0000-0000-0000C6080000}"/>
    <cellStyle name="SAPBEXHLevel3X 10" xfId="1931" xr:uid="{00000000-0005-0000-0000-0000C7080000}"/>
    <cellStyle name="SAPBEXHLevel3X 10 2" xfId="3426" xr:uid="{20671A13-2316-4800-85D0-A5EB29A5CAE3}"/>
    <cellStyle name="SAPBEXHLevel3X 11" xfId="1932" xr:uid="{00000000-0005-0000-0000-0000C8080000}"/>
    <cellStyle name="SAPBEXHLevel3X 11 2" xfId="3427" xr:uid="{55D27DDA-2060-4A53-969B-AEAC1F257C35}"/>
    <cellStyle name="SAPBEXHLevel3X 12" xfId="2709" xr:uid="{00000000-0005-0000-0000-0000C9080000}"/>
    <cellStyle name="SAPBEXHLevel3X 12 2" xfId="3727" xr:uid="{58F3E869-0D64-48EF-B994-1D082F89E184}"/>
    <cellStyle name="SAPBEXHLevel3X 13" xfId="2748" xr:uid="{00000000-0005-0000-0000-0000CA080000}"/>
    <cellStyle name="SAPBEXHLevel3X 14" xfId="3771" xr:uid="{ABC16E5F-E61E-410F-86AE-853CE4686B36}"/>
    <cellStyle name="SAPBEXHLevel3X 15" xfId="3425" xr:uid="{3AAB0EE0-E846-42B9-AE43-C422A9DB1F3C}"/>
    <cellStyle name="SAPBEXHLevel3X 2" xfId="1933" xr:uid="{00000000-0005-0000-0000-0000CB080000}"/>
    <cellStyle name="SAPBEXHLevel3X 2 2" xfId="1934" xr:uid="{00000000-0005-0000-0000-0000CC080000}"/>
    <cellStyle name="SAPBEXHLevel3X 2 2 2" xfId="1935" xr:uid="{00000000-0005-0000-0000-0000CD080000}"/>
    <cellStyle name="SAPBEXHLevel3X 2 2 2 2" xfId="3430" xr:uid="{2EA2ACFF-AE01-44B4-9FDD-BD4FD01683AA}"/>
    <cellStyle name="SAPBEXHLevel3X 2 2 3" xfId="3429" xr:uid="{546CF16E-CA03-43BB-A47A-EB078E41E41E}"/>
    <cellStyle name="SAPBEXHLevel3X 2 3" xfId="1936" xr:uid="{00000000-0005-0000-0000-0000CE080000}"/>
    <cellStyle name="SAPBEXHLevel3X 2 3 2" xfId="3431" xr:uid="{E8981FBD-4338-4AD8-A8F9-F9A291E72A51}"/>
    <cellStyle name="SAPBEXHLevel3X 2 4" xfId="1937" xr:uid="{00000000-0005-0000-0000-0000CF080000}"/>
    <cellStyle name="SAPBEXHLevel3X 2 4 2" xfId="3432" xr:uid="{B0F95281-4788-4BCF-A3EA-C1385813A3FE}"/>
    <cellStyle name="SAPBEXHLevel3X 2 5" xfId="1938" xr:uid="{00000000-0005-0000-0000-0000D0080000}"/>
    <cellStyle name="SAPBEXHLevel3X 2 5 2" xfId="3433" xr:uid="{0ED0CE5B-BFEC-4C29-9496-AFB52418147B}"/>
    <cellStyle name="SAPBEXHLevel3X 2 6" xfId="3428" xr:uid="{F34991F9-2C2E-46AB-ABC1-F3FAF6917410}"/>
    <cellStyle name="SAPBEXHLevel3X 3" xfId="1939" xr:uid="{00000000-0005-0000-0000-0000D1080000}"/>
    <cellStyle name="SAPBEXHLevel3X 3 2" xfId="1940" xr:uid="{00000000-0005-0000-0000-0000D2080000}"/>
    <cellStyle name="SAPBEXHLevel3X 3 2 2" xfId="3435" xr:uid="{2F9CBBA5-AC1F-4AEF-ABD6-BD492375DFB2}"/>
    <cellStyle name="SAPBEXHLevel3X 3 3" xfId="1941" xr:uid="{00000000-0005-0000-0000-0000D3080000}"/>
    <cellStyle name="SAPBEXHLevel3X 3 3 2" xfId="3436" xr:uid="{167191C9-8F01-45B9-AAA6-BBF40A382477}"/>
    <cellStyle name="SAPBEXHLevel3X 3 4" xfId="1942" xr:uid="{00000000-0005-0000-0000-0000D4080000}"/>
    <cellStyle name="SAPBEXHLevel3X 3 4 2" xfId="3437" xr:uid="{337CDBAB-53EB-4070-93D2-4F598E49F571}"/>
    <cellStyle name="SAPBEXHLevel3X 3 5" xfId="1943" xr:uid="{00000000-0005-0000-0000-0000D5080000}"/>
    <cellStyle name="SAPBEXHLevel3X 3 5 2" xfId="3438" xr:uid="{49B0EA15-807F-45BC-88AB-969BEA199CC2}"/>
    <cellStyle name="SAPBEXHLevel3X 3 6" xfId="3434" xr:uid="{CBB635EF-18A7-4A9D-B711-88D2E1D4C8D8}"/>
    <cellStyle name="SAPBEXHLevel3X 4" xfId="1944" xr:uid="{00000000-0005-0000-0000-0000D6080000}"/>
    <cellStyle name="SAPBEXHLevel3X 4 2" xfId="1945" xr:uid="{00000000-0005-0000-0000-0000D7080000}"/>
    <cellStyle name="SAPBEXHLevel3X 4 2 2" xfId="3440" xr:uid="{DD503778-4212-424D-A918-BFEE69BCB15A}"/>
    <cellStyle name="SAPBEXHLevel3X 4 3" xfId="1946" xr:uid="{00000000-0005-0000-0000-0000D8080000}"/>
    <cellStyle name="SAPBEXHLevel3X 4 3 2" xfId="3441" xr:uid="{ADE5F8EA-34DE-4A6E-8D6C-A335DC42923F}"/>
    <cellStyle name="SAPBEXHLevel3X 4 4" xfId="1947" xr:uid="{00000000-0005-0000-0000-0000D9080000}"/>
    <cellStyle name="SAPBEXHLevel3X 4 4 2" xfId="3442" xr:uid="{4BD81223-16AD-4F92-B9B2-8383375282EB}"/>
    <cellStyle name="SAPBEXHLevel3X 4 5" xfId="1948" xr:uid="{00000000-0005-0000-0000-0000DA080000}"/>
    <cellStyle name="SAPBEXHLevel3X 4 5 2" xfId="3443" xr:uid="{579A8568-1DB8-42A2-9EE9-5D645348D6CC}"/>
    <cellStyle name="SAPBEXHLevel3X 4 6" xfId="3439" xr:uid="{72B49B04-9497-4572-A5D4-A6C73D1AC655}"/>
    <cellStyle name="SAPBEXHLevel3X 5" xfId="1949" xr:uid="{00000000-0005-0000-0000-0000DB080000}"/>
    <cellStyle name="SAPBEXHLevel3X 5 2" xfId="1950" xr:uid="{00000000-0005-0000-0000-0000DC080000}"/>
    <cellStyle name="SAPBEXHLevel3X 5 2 2" xfId="3445" xr:uid="{881A77AA-29C6-4BA0-ACC1-5552E3EF91C6}"/>
    <cellStyle name="SAPBEXHLevel3X 5 3" xfId="1951" xr:uid="{00000000-0005-0000-0000-0000DD080000}"/>
    <cellStyle name="SAPBEXHLevel3X 5 3 2" xfId="3446" xr:uid="{BC96B076-42CE-4259-9385-2D92482F7792}"/>
    <cellStyle name="SAPBEXHLevel3X 5 4" xfId="1952" xr:uid="{00000000-0005-0000-0000-0000DE080000}"/>
    <cellStyle name="SAPBEXHLevel3X 5 4 2" xfId="3447" xr:uid="{228DDEF3-F6D7-451C-BB85-907E2329C5F1}"/>
    <cellStyle name="SAPBEXHLevel3X 5 5" xfId="1953" xr:uid="{00000000-0005-0000-0000-0000DF080000}"/>
    <cellStyle name="SAPBEXHLevel3X 5 5 2" xfId="3448" xr:uid="{0823548A-5B4A-46AD-8E8E-77B125CDF4C2}"/>
    <cellStyle name="SAPBEXHLevel3X 5 6" xfId="3444" xr:uid="{CF66262D-B708-45DC-8FBD-E82DFEE54D14}"/>
    <cellStyle name="SAPBEXHLevel3X 6" xfId="1954" xr:uid="{00000000-0005-0000-0000-0000E0080000}"/>
    <cellStyle name="SAPBEXHLevel3X 6 2" xfId="1955" xr:uid="{00000000-0005-0000-0000-0000E1080000}"/>
    <cellStyle name="SAPBEXHLevel3X 6 2 2" xfId="3450" xr:uid="{7976F112-D78C-4C52-BB39-133970AEE054}"/>
    <cellStyle name="SAPBEXHLevel3X 6 3" xfId="1956" xr:uid="{00000000-0005-0000-0000-0000E2080000}"/>
    <cellStyle name="SAPBEXHLevel3X 6 3 2" xfId="3451" xr:uid="{156CA5EB-34CD-4689-8BFE-8F33842B1493}"/>
    <cellStyle name="SAPBEXHLevel3X 6 4" xfId="1957" xr:uid="{00000000-0005-0000-0000-0000E3080000}"/>
    <cellStyle name="SAPBEXHLevel3X 6 4 2" xfId="3452" xr:uid="{DDD5D5D4-2F7D-4BC4-B1CC-124A9C15098E}"/>
    <cellStyle name="SAPBEXHLevel3X 6 5" xfId="1958" xr:uid="{00000000-0005-0000-0000-0000E4080000}"/>
    <cellStyle name="SAPBEXHLevel3X 6 5 2" xfId="3453" xr:uid="{0A8D38AE-4596-4932-9AFA-0047A5743A8F}"/>
    <cellStyle name="SAPBEXHLevel3X 6 6" xfId="3449" xr:uid="{620BC844-35DC-4C87-A3FE-06A999A1627C}"/>
    <cellStyle name="SAPBEXHLevel3X 7" xfId="1959" xr:uid="{00000000-0005-0000-0000-0000E5080000}"/>
    <cellStyle name="SAPBEXHLevel3X 7 2" xfId="1960" xr:uid="{00000000-0005-0000-0000-0000E6080000}"/>
    <cellStyle name="SAPBEXHLevel3X 7 2 2" xfId="3455" xr:uid="{8CAA9FB2-FCA7-414A-BC8C-739597132B34}"/>
    <cellStyle name="SAPBEXHLevel3X 7 3" xfId="1961" xr:uid="{00000000-0005-0000-0000-0000E7080000}"/>
    <cellStyle name="SAPBEXHLevel3X 7 3 2" xfId="3456" xr:uid="{3C2F7817-353F-4568-BCAE-CBF3F0BDD38D}"/>
    <cellStyle name="SAPBEXHLevel3X 7 4" xfId="1962" xr:uid="{00000000-0005-0000-0000-0000E8080000}"/>
    <cellStyle name="SAPBEXHLevel3X 7 4 2" xfId="3457" xr:uid="{5DC2FFC0-0DC5-43B5-A2EC-869BD9039063}"/>
    <cellStyle name="SAPBEXHLevel3X 7 5" xfId="1963" xr:uid="{00000000-0005-0000-0000-0000E9080000}"/>
    <cellStyle name="SAPBEXHLevel3X 7 5 2" xfId="3458" xr:uid="{A032FC10-0D93-457F-9BF8-29625B32B94C}"/>
    <cellStyle name="SAPBEXHLevel3X 7 6" xfId="3454" xr:uid="{600AF5AD-CF04-4AE1-B425-C4C19D63E32E}"/>
    <cellStyle name="SAPBEXHLevel3X 8" xfId="1964" xr:uid="{00000000-0005-0000-0000-0000EA080000}"/>
    <cellStyle name="SAPBEXHLevel3X 8 2" xfId="3459" xr:uid="{BAD74323-DD8B-4D05-9465-65A7F424D105}"/>
    <cellStyle name="SAPBEXHLevel3X 9" xfId="1965" xr:uid="{00000000-0005-0000-0000-0000EB080000}"/>
    <cellStyle name="SAPBEXHLevel3X 9 2" xfId="3460" xr:uid="{2243CA0A-4893-4F66-9F32-0E4DA5DE422E}"/>
    <cellStyle name="SAPBEXHLevel3X_gxaccion, 68" xfId="1966" xr:uid="{00000000-0005-0000-0000-0000EC080000}"/>
    <cellStyle name="SAPBEXinputData" xfId="1967" xr:uid="{00000000-0005-0000-0000-0000ED080000}"/>
    <cellStyle name="SAPBEXinputData 10" xfId="1968" xr:uid="{00000000-0005-0000-0000-0000EE080000}"/>
    <cellStyle name="SAPBEXinputData 11" xfId="1969" xr:uid="{00000000-0005-0000-0000-0000EF080000}"/>
    <cellStyle name="SAPBEXinputData 12" xfId="3461" xr:uid="{1B58D3B9-1864-4CC1-B142-05110DE2B8CB}"/>
    <cellStyle name="SAPBEXinputData 2" xfId="1970" xr:uid="{00000000-0005-0000-0000-0000F0080000}"/>
    <cellStyle name="SAPBEXinputData 2 2" xfId="1971" xr:uid="{00000000-0005-0000-0000-0000F1080000}"/>
    <cellStyle name="SAPBEXinputData 2 2 2" xfId="1972" xr:uid="{00000000-0005-0000-0000-0000F2080000}"/>
    <cellStyle name="SAPBEXinputData 2 2 3" xfId="3462" xr:uid="{18425488-26F9-410E-8C5D-444C8806BC05}"/>
    <cellStyle name="SAPBEXinputData 2 3" xfId="1973" xr:uid="{00000000-0005-0000-0000-0000F3080000}"/>
    <cellStyle name="SAPBEXinputData 2 4" xfId="1974" xr:uid="{00000000-0005-0000-0000-0000F4080000}"/>
    <cellStyle name="SAPBEXinputData 2 5" xfId="1975" xr:uid="{00000000-0005-0000-0000-0000F5080000}"/>
    <cellStyle name="SAPBEXinputData 3" xfId="1976" xr:uid="{00000000-0005-0000-0000-0000F6080000}"/>
    <cellStyle name="SAPBEXinputData 3 2" xfId="1977" xr:uid="{00000000-0005-0000-0000-0000F7080000}"/>
    <cellStyle name="SAPBEXinputData 3 3" xfId="1978" xr:uid="{00000000-0005-0000-0000-0000F8080000}"/>
    <cellStyle name="SAPBEXinputData 3 4" xfId="1979" xr:uid="{00000000-0005-0000-0000-0000F9080000}"/>
    <cellStyle name="SAPBEXinputData 3 5" xfId="1980" xr:uid="{00000000-0005-0000-0000-0000FA080000}"/>
    <cellStyle name="SAPBEXinputData 4" xfId="1981" xr:uid="{00000000-0005-0000-0000-0000FB080000}"/>
    <cellStyle name="SAPBEXinputData 4 2" xfId="1982" xr:uid="{00000000-0005-0000-0000-0000FC080000}"/>
    <cellStyle name="SAPBEXinputData 4 3" xfId="1983" xr:uid="{00000000-0005-0000-0000-0000FD080000}"/>
    <cellStyle name="SAPBEXinputData 4 4" xfId="1984" xr:uid="{00000000-0005-0000-0000-0000FE080000}"/>
    <cellStyle name="SAPBEXinputData 4 5" xfId="1985" xr:uid="{00000000-0005-0000-0000-0000FF080000}"/>
    <cellStyle name="SAPBEXinputData 5" xfId="1986" xr:uid="{00000000-0005-0000-0000-000000090000}"/>
    <cellStyle name="SAPBEXinputData 5 2" xfId="1987" xr:uid="{00000000-0005-0000-0000-000001090000}"/>
    <cellStyle name="SAPBEXinputData 5 3" xfId="1988" xr:uid="{00000000-0005-0000-0000-000002090000}"/>
    <cellStyle name="SAPBEXinputData 5 4" xfId="1989" xr:uid="{00000000-0005-0000-0000-000003090000}"/>
    <cellStyle name="SAPBEXinputData 5 5" xfId="1990" xr:uid="{00000000-0005-0000-0000-000004090000}"/>
    <cellStyle name="SAPBEXinputData 6" xfId="1991" xr:uid="{00000000-0005-0000-0000-000005090000}"/>
    <cellStyle name="SAPBEXinputData 6 2" xfId="1992" xr:uid="{00000000-0005-0000-0000-000006090000}"/>
    <cellStyle name="SAPBEXinputData 6 3" xfId="1993" xr:uid="{00000000-0005-0000-0000-000007090000}"/>
    <cellStyle name="SAPBEXinputData 6 4" xfId="1994" xr:uid="{00000000-0005-0000-0000-000008090000}"/>
    <cellStyle name="SAPBEXinputData 6 5" xfId="1995" xr:uid="{00000000-0005-0000-0000-000009090000}"/>
    <cellStyle name="SAPBEXinputData 7" xfId="1996" xr:uid="{00000000-0005-0000-0000-00000A090000}"/>
    <cellStyle name="SAPBEXinputData 7 2" xfId="1997" xr:uid="{00000000-0005-0000-0000-00000B090000}"/>
    <cellStyle name="SAPBEXinputData 7 3" xfId="1998" xr:uid="{00000000-0005-0000-0000-00000C090000}"/>
    <cellStyle name="SAPBEXinputData 7 4" xfId="1999" xr:uid="{00000000-0005-0000-0000-00000D090000}"/>
    <cellStyle name="SAPBEXinputData 7 5" xfId="2000" xr:uid="{00000000-0005-0000-0000-00000E090000}"/>
    <cellStyle name="SAPBEXinputData 8" xfId="2001" xr:uid="{00000000-0005-0000-0000-00000F090000}"/>
    <cellStyle name="SAPBEXinputData 9" xfId="2002" xr:uid="{00000000-0005-0000-0000-000010090000}"/>
    <cellStyle name="SAPBEXinputData_gxaccion, 68" xfId="2003" xr:uid="{00000000-0005-0000-0000-000011090000}"/>
    <cellStyle name="SAPBEXItemHeader" xfId="2004" xr:uid="{00000000-0005-0000-0000-000012090000}"/>
    <cellStyle name="SAPBEXItemHeader 2" xfId="2710" xr:uid="{00000000-0005-0000-0000-000013090000}"/>
    <cellStyle name="SAPBEXItemHeader 2 2" xfId="3728" xr:uid="{F0C97EEA-CE53-44A3-9DBC-10E53F3E4ACF}"/>
    <cellStyle name="SAPBEXItemHeader 3" xfId="2749" xr:uid="{00000000-0005-0000-0000-000014090000}"/>
    <cellStyle name="SAPBEXItemHeader 4" xfId="3772" xr:uid="{590F53C8-A98F-4625-9BB3-7CAA5978994F}"/>
    <cellStyle name="SAPBEXresData" xfId="2005" xr:uid="{00000000-0005-0000-0000-000015090000}"/>
    <cellStyle name="SAPBEXresData 10" xfId="2006" xr:uid="{00000000-0005-0000-0000-000016090000}"/>
    <cellStyle name="SAPBEXresData 10 2" xfId="3464" xr:uid="{40EE755C-5940-4672-A672-97C005A91BED}"/>
    <cellStyle name="SAPBEXresData 11" xfId="2007" xr:uid="{00000000-0005-0000-0000-000017090000}"/>
    <cellStyle name="SAPBEXresData 11 2" xfId="3465" xr:uid="{E8AFC937-4556-4200-9382-63A499058E73}"/>
    <cellStyle name="SAPBEXresData 12" xfId="2711" xr:uid="{00000000-0005-0000-0000-000018090000}"/>
    <cellStyle name="SAPBEXresData 12 2" xfId="3729" xr:uid="{14A0B3C0-D798-4D28-BCDC-638679E85833}"/>
    <cellStyle name="SAPBEXresData 13" xfId="2750" xr:uid="{00000000-0005-0000-0000-000019090000}"/>
    <cellStyle name="SAPBEXresData 14" xfId="3773" xr:uid="{E0C56EF1-BDB3-48B0-964E-1ECC10E7D047}"/>
    <cellStyle name="SAPBEXresData 15" xfId="3463" xr:uid="{6179CB49-75F1-4958-8E94-62B3DC0B44A4}"/>
    <cellStyle name="SAPBEXresData 2" xfId="2008" xr:uid="{00000000-0005-0000-0000-00001A090000}"/>
    <cellStyle name="SAPBEXresData 2 2" xfId="2009" xr:uid="{00000000-0005-0000-0000-00001B090000}"/>
    <cellStyle name="SAPBEXresData 2 2 2" xfId="2010" xr:uid="{00000000-0005-0000-0000-00001C090000}"/>
    <cellStyle name="SAPBEXresData 2 2 2 2" xfId="3468" xr:uid="{2C2D1A50-31EA-4620-8900-B75A9853FF43}"/>
    <cellStyle name="SAPBEXresData 2 2 3" xfId="3467" xr:uid="{5890F3A9-FCDB-4BA2-9010-C5C133F953CD}"/>
    <cellStyle name="SAPBEXresData 2 3" xfId="3466" xr:uid="{C9F5E17C-0AA6-47C7-9B87-39A63DE48FF1}"/>
    <cellStyle name="SAPBEXresData 3" xfId="2011" xr:uid="{00000000-0005-0000-0000-00001D090000}"/>
    <cellStyle name="SAPBEXresData 3 2" xfId="3469" xr:uid="{8FAA4AC1-FC1F-48CC-915F-0A002F8C8647}"/>
    <cellStyle name="SAPBEXresData 4" xfId="2012" xr:uid="{00000000-0005-0000-0000-00001E090000}"/>
    <cellStyle name="SAPBEXresData 4 2" xfId="3470" xr:uid="{43C6B65A-280E-473D-AF22-B6EE952E91F0}"/>
    <cellStyle name="SAPBEXresData 5" xfId="2013" xr:uid="{00000000-0005-0000-0000-00001F090000}"/>
    <cellStyle name="SAPBEXresData 5 2" xfId="3471" xr:uid="{AC231DF1-E786-4862-B47D-2051C68CC606}"/>
    <cellStyle name="SAPBEXresData 6" xfId="2014" xr:uid="{00000000-0005-0000-0000-000020090000}"/>
    <cellStyle name="SAPBEXresData 6 2" xfId="3472" xr:uid="{CBCECE37-0302-4939-8A87-E84C49B12742}"/>
    <cellStyle name="SAPBEXresData 7" xfId="2015" xr:uid="{00000000-0005-0000-0000-000021090000}"/>
    <cellStyle name="SAPBEXresData 7 2" xfId="3473" xr:uid="{50756752-F690-425A-8CD5-7A180F714313}"/>
    <cellStyle name="SAPBEXresData 8" xfId="2016" xr:uid="{00000000-0005-0000-0000-000022090000}"/>
    <cellStyle name="SAPBEXresData 8 2" xfId="3474" xr:uid="{7F9A6726-426B-4CA0-ADE7-28D14D675B02}"/>
    <cellStyle name="SAPBEXresData 9" xfId="2017" xr:uid="{00000000-0005-0000-0000-000023090000}"/>
    <cellStyle name="SAPBEXresData 9 2" xfId="3475" xr:uid="{C3932A04-8D53-49F6-B145-32666A8EDE77}"/>
    <cellStyle name="SAPBEXresData_valor justo.junio2010" xfId="3980" xr:uid="{54704DD1-FE00-4248-8015-703D3D2DA0D8}"/>
    <cellStyle name="SAPBEXresDataEmph" xfId="2018" xr:uid="{00000000-0005-0000-0000-000024090000}"/>
    <cellStyle name="SAPBEXresDataEmph 10" xfId="2019" xr:uid="{00000000-0005-0000-0000-000025090000}"/>
    <cellStyle name="SAPBEXresDataEmph 10 2" xfId="3477" xr:uid="{8729AED0-8891-44CF-BF3A-798F236C35A4}"/>
    <cellStyle name="SAPBEXresDataEmph 11" xfId="2020" xr:uid="{00000000-0005-0000-0000-000026090000}"/>
    <cellStyle name="SAPBEXresDataEmph 11 2" xfId="3478" xr:uid="{88B44186-2C16-497A-B0AA-C1D0676E8C72}"/>
    <cellStyle name="SAPBEXresDataEmph 12" xfId="2751" xr:uid="{00000000-0005-0000-0000-000027090000}"/>
    <cellStyle name="SAPBEXresDataEmph 13" xfId="3476" xr:uid="{719E75A3-F869-42A8-9FB8-7E8A3F93ABD8}"/>
    <cellStyle name="SAPBEXresDataEmph 2" xfId="2021" xr:uid="{00000000-0005-0000-0000-000028090000}"/>
    <cellStyle name="SAPBEXresDataEmph 2 2" xfId="2022" xr:uid="{00000000-0005-0000-0000-000029090000}"/>
    <cellStyle name="SAPBEXresDataEmph 2 2 2" xfId="2023" xr:uid="{00000000-0005-0000-0000-00002A090000}"/>
    <cellStyle name="SAPBEXresDataEmph 2 2 2 2" xfId="3481" xr:uid="{E2B4DE85-3DE8-4A26-BDE1-3892A3BE903B}"/>
    <cellStyle name="SAPBEXresDataEmph 2 2 3" xfId="3480" xr:uid="{4697E076-82A3-44ED-81EB-3474FA79C670}"/>
    <cellStyle name="SAPBEXresDataEmph 2 3" xfId="3479" xr:uid="{38BF9A8F-6825-4C2B-A3D0-EEC07147B156}"/>
    <cellStyle name="SAPBEXresDataEmph 3" xfId="2024" xr:uid="{00000000-0005-0000-0000-00002B090000}"/>
    <cellStyle name="SAPBEXresDataEmph 3 2" xfId="3482" xr:uid="{309CC25A-3FDA-4D62-BF1F-D3CACAD23249}"/>
    <cellStyle name="SAPBEXresDataEmph 4" xfId="2025" xr:uid="{00000000-0005-0000-0000-00002C090000}"/>
    <cellStyle name="SAPBEXresDataEmph 4 2" xfId="3483" xr:uid="{863EE4DD-B415-4261-A2E3-6FB9BE0E24DF}"/>
    <cellStyle name="SAPBEXresDataEmph 5" xfId="2026" xr:uid="{00000000-0005-0000-0000-00002D090000}"/>
    <cellStyle name="SAPBEXresDataEmph 5 2" xfId="3484" xr:uid="{BE48CBA7-9DAB-4ED7-91C3-B56F2D28F531}"/>
    <cellStyle name="SAPBEXresDataEmph 6" xfId="2027" xr:uid="{00000000-0005-0000-0000-00002E090000}"/>
    <cellStyle name="SAPBEXresDataEmph 6 2" xfId="3485" xr:uid="{14F3A468-4CD6-4613-975C-C87E2F67B004}"/>
    <cellStyle name="SAPBEXresDataEmph 7" xfId="2028" xr:uid="{00000000-0005-0000-0000-00002F090000}"/>
    <cellStyle name="SAPBEXresDataEmph 7 2" xfId="3486" xr:uid="{5C332DF5-DE8A-47B1-970A-BE19E4CA17B3}"/>
    <cellStyle name="SAPBEXresDataEmph 8" xfId="2029" xr:uid="{00000000-0005-0000-0000-000030090000}"/>
    <cellStyle name="SAPBEXresDataEmph 8 2" xfId="3487" xr:uid="{98FD3B48-687D-49E4-B5E6-B20E93D22C41}"/>
    <cellStyle name="SAPBEXresDataEmph 9" xfId="2030" xr:uid="{00000000-0005-0000-0000-000031090000}"/>
    <cellStyle name="SAPBEXresDataEmph 9 2" xfId="3488" xr:uid="{ADC2FEEA-D4FB-402B-9ED0-F730A13B1093}"/>
    <cellStyle name="SAPBEXresDataEmph_valor justo.junio2010" xfId="3981" xr:uid="{37AF10DC-DAD6-44E2-B550-779E69B79907}"/>
    <cellStyle name="SAPBEXresItem" xfId="2031" xr:uid="{00000000-0005-0000-0000-000032090000}"/>
    <cellStyle name="SAPBEXresItem 10" xfId="2032" xr:uid="{00000000-0005-0000-0000-000033090000}"/>
    <cellStyle name="SAPBEXresItem 10 2" xfId="3490" xr:uid="{E9517A61-5A83-4A0C-9B45-9C0E6279FA72}"/>
    <cellStyle name="SAPBEXresItem 11" xfId="2033" xr:uid="{00000000-0005-0000-0000-000034090000}"/>
    <cellStyle name="SAPBEXresItem 11 2" xfId="3491" xr:uid="{72CDD8A2-4946-4823-AC39-856727955473}"/>
    <cellStyle name="SAPBEXresItem 12" xfId="2712" xr:uid="{00000000-0005-0000-0000-000035090000}"/>
    <cellStyle name="SAPBEXresItem 12 2" xfId="3730" xr:uid="{1AECC8B5-EA41-4B29-9BB0-134A877731B9}"/>
    <cellStyle name="SAPBEXresItem 13" xfId="2752" xr:uid="{00000000-0005-0000-0000-000036090000}"/>
    <cellStyle name="SAPBEXresItem 14" xfId="3774" xr:uid="{44B7B5EB-9B4A-4212-AF8D-C3288EFFCD1A}"/>
    <cellStyle name="SAPBEXresItem 15" xfId="3489" xr:uid="{1C5F0005-C22F-4384-93A1-F6677D179735}"/>
    <cellStyle name="SAPBEXresItem 2" xfId="2034" xr:uid="{00000000-0005-0000-0000-000037090000}"/>
    <cellStyle name="SAPBEXresItem 2 2" xfId="2035" xr:uid="{00000000-0005-0000-0000-000038090000}"/>
    <cellStyle name="SAPBEXresItem 2 2 2" xfId="2036" xr:uid="{00000000-0005-0000-0000-000039090000}"/>
    <cellStyle name="SAPBEXresItem 2 2 2 2" xfId="3494" xr:uid="{20A9FAC5-4C42-4B09-8EA2-FB0E6D41FEC1}"/>
    <cellStyle name="SAPBEXresItem 2 2 3" xfId="3493" xr:uid="{9D52818C-8451-4F39-A6EA-ADF4ADC212C2}"/>
    <cellStyle name="SAPBEXresItem 2 3" xfId="3492" xr:uid="{D9EB593E-1675-49D7-A995-69FCB794B1AB}"/>
    <cellStyle name="SAPBEXresItem 3" xfId="2037" xr:uid="{00000000-0005-0000-0000-00003A090000}"/>
    <cellStyle name="SAPBEXresItem 3 2" xfId="3495" xr:uid="{C53FEF59-87A7-4243-8162-7EE9E6FDA46B}"/>
    <cellStyle name="SAPBEXresItem 4" xfId="2038" xr:uid="{00000000-0005-0000-0000-00003B090000}"/>
    <cellStyle name="SAPBEXresItem 4 2" xfId="3496" xr:uid="{6032B6ED-D0BB-4740-9072-B7062F04D654}"/>
    <cellStyle name="SAPBEXresItem 5" xfId="2039" xr:uid="{00000000-0005-0000-0000-00003C090000}"/>
    <cellStyle name="SAPBEXresItem 5 2" xfId="3497" xr:uid="{005DB77A-65B0-4C1B-8A1F-EF60C1831742}"/>
    <cellStyle name="SAPBEXresItem 6" xfId="2040" xr:uid="{00000000-0005-0000-0000-00003D090000}"/>
    <cellStyle name="SAPBEXresItem 6 2" xfId="3498" xr:uid="{53AF5A94-0E09-4629-BEEB-63E1CBABB9C9}"/>
    <cellStyle name="SAPBEXresItem 7" xfId="2041" xr:uid="{00000000-0005-0000-0000-00003E090000}"/>
    <cellStyle name="SAPBEXresItem 7 2" xfId="3499" xr:uid="{EB4E0D7C-B86E-44E0-9DD3-CB91ABCAAB97}"/>
    <cellStyle name="SAPBEXresItem 8" xfId="2042" xr:uid="{00000000-0005-0000-0000-00003F090000}"/>
    <cellStyle name="SAPBEXresItem 8 2" xfId="3500" xr:uid="{D87EF196-3A21-454C-94CE-296771670569}"/>
    <cellStyle name="SAPBEXresItem 9" xfId="2043" xr:uid="{00000000-0005-0000-0000-000040090000}"/>
    <cellStyle name="SAPBEXresItem 9 2" xfId="3501" xr:uid="{E4228212-022F-4900-8909-A32150042D61}"/>
    <cellStyle name="SAPBEXresItem_valor justo.junio2010" xfId="3982" xr:uid="{0C22B405-337E-4DDF-BCF0-2BA465F00FF6}"/>
    <cellStyle name="SAPBEXresItemX" xfId="2044" xr:uid="{00000000-0005-0000-0000-000041090000}"/>
    <cellStyle name="SAPBEXresItemX 10" xfId="2045" xr:uid="{00000000-0005-0000-0000-000042090000}"/>
    <cellStyle name="SAPBEXresItemX 10 2" xfId="3503" xr:uid="{6811F1D8-5A08-4549-9C0F-A44296340C69}"/>
    <cellStyle name="SAPBEXresItemX 11" xfId="2046" xr:uid="{00000000-0005-0000-0000-000043090000}"/>
    <cellStyle name="SAPBEXresItemX 11 2" xfId="3504" xr:uid="{FE3260CD-789D-4F28-99BB-5D512D3F8391}"/>
    <cellStyle name="SAPBEXresItemX 12" xfId="2713" xr:uid="{00000000-0005-0000-0000-000044090000}"/>
    <cellStyle name="SAPBEXresItemX 12 2" xfId="3731" xr:uid="{0A112C4F-707E-459B-9039-EA62BE3B8742}"/>
    <cellStyle name="SAPBEXresItemX 13" xfId="2753" xr:uid="{00000000-0005-0000-0000-000045090000}"/>
    <cellStyle name="SAPBEXresItemX 14" xfId="3775" xr:uid="{681DFE1F-3564-4AF3-A315-760F2E0DE3EF}"/>
    <cellStyle name="SAPBEXresItemX 15" xfId="3502" xr:uid="{5544485B-CA03-465E-94D2-59C1C76C6BD6}"/>
    <cellStyle name="SAPBEXresItemX 2" xfId="2047" xr:uid="{00000000-0005-0000-0000-000046090000}"/>
    <cellStyle name="SAPBEXresItemX 2 2" xfId="2048" xr:uid="{00000000-0005-0000-0000-000047090000}"/>
    <cellStyle name="SAPBEXresItemX 2 2 2" xfId="2049" xr:uid="{00000000-0005-0000-0000-000048090000}"/>
    <cellStyle name="SAPBEXresItemX 2 2 2 2" xfId="3507" xr:uid="{ABB583AF-8C6C-4BF5-A83F-88FCA8DC9D37}"/>
    <cellStyle name="SAPBEXresItemX 2 2 3" xfId="3506" xr:uid="{C74F5E54-8FCF-4D44-A586-400CD68A662A}"/>
    <cellStyle name="SAPBEXresItemX 2 3" xfId="3505" xr:uid="{EA18B8E6-41D8-4806-8127-2A7E349699BB}"/>
    <cellStyle name="SAPBEXresItemX 3" xfId="2050" xr:uid="{00000000-0005-0000-0000-000049090000}"/>
    <cellStyle name="SAPBEXresItemX 3 2" xfId="3508" xr:uid="{F423BCF7-D743-4498-B139-C6F6C5A210BC}"/>
    <cellStyle name="SAPBEXresItemX 4" xfId="2051" xr:uid="{00000000-0005-0000-0000-00004A090000}"/>
    <cellStyle name="SAPBEXresItemX 4 2" xfId="3509" xr:uid="{1EEF81B3-4D6B-4B34-A179-230450AB5D18}"/>
    <cellStyle name="SAPBEXresItemX 5" xfId="2052" xr:uid="{00000000-0005-0000-0000-00004B090000}"/>
    <cellStyle name="SAPBEXresItemX 5 2" xfId="3510" xr:uid="{E3EC6814-9CA9-494D-8FB9-3F18DBF44B98}"/>
    <cellStyle name="SAPBEXresItemX 6" xfId="2053" xr:uid="{00000000-0005-0000-0000-00004C090000}"/>
    <cellStyle name="SAPBEXresItemX 6 2" xfId="3511" xr:uid="{92E86D66-146E-46C1-83DB-C4344CE1C2C0}"/>
    <cellStyle name="SAPBEXresItemX 7" xfId="2054" xr:uid="{00000000-0005-0000-0000-00004D090000}"/>
    <cellStyle name="SAPBEXresItemX 7 2" xfId="3512" xr:uid="{1BF9C21A-A7E3-4F64-A277-49D716ED53E9}"/>
    <cellStyle name="SAPBEXresItemX 8" xfId="2055" xr:uid="{00000000-0005-0000-0000-00004E090000}"/>
    <cellStyle name="SAPBEXresItemX 8 2" xfId="3513" xr:uid="{07D74400-94F1-44D5-9538-400D512AF654}"/>
    <cellStyle name="SAPBEXresItemX 9" xfId="2056" xr:uid="{00000000-0005-0000-0000-00004F090000}"/>
    <cellStyle name="SAPBEXresItemX 9 2" xfId="3514" xr:uid="{D6AD0139-7530-4FA7-931C-BFFD0D079A13}"/>
    <cellStyle name="SAPBEXresItemX_valor justo.junio2010" xfId="3983" xr:uid="{E03B358D-F453-4749-A47D-573D1D137F30}"/>
    <cellStyle name="SAPBEXstdData" xfId="173" xr:uid="{00000000-0005-0000-0000-000050090000}"/>
    <cellStyle name="SAPBEXstdData 10" xfId="2057" xr:uid="{00000000-0005-0000-0000-000051090000}"/>
    <cellStyle name="SAPBEXstdData 10 2" xfId="3515" xr:uid="{C96FA778-0678-4A5B-8936-D3355237AF30}"/>
    <cellStyle name="SAPBEXstdData 11" xfId="2058" xr:uid="{00000000-0005-0000-0000-000052090000}"/>
    <cellStyle name="SAPBEXstdData 11 2" xfId="3516" xr:uid="{7357A9E1-3FD0-4350-BD2A-230A36FD94C8}"/>
    <cellStyle name="SAPBEXstdData 12" xfId="2059" xr:uid="{00000000-0005-0000-0000-000053090000}"/>
    <cellStyle name="SAPBEXstdData 12 2" xfId="3517" xr:uid="{254182CA-BC14-42D9-9C8D-C68D5D0516A6}"/>
    <cellStyle name="SAPBEXstdData 13" xfId="2060" xr:uid="{00000000-0005-0000-0000-000054090000}"/>
    <cellStyle name="SAPBEXstdData 13 2" xfId="3518" xr:uid="{D857E133-62B4-46E8-84CA-7BE7B9AE1EFA}"/>
    <cellStyle name="SAPBEXstdData 14" xfId="2061" xr:uid="{00000000-0005-0000-0000-000055090000}"/>
    <cellStyle name="SAPBEXstdData 14 2" xfId="3519" xr:uid="{20CC5DE3-0CF3-463F-9B76-6C72F530FC7D}"/>
    <cellStyle name="SAPBEXstdData 15" xfId="2062" xr:uid="{00000000-0005-0000-0000-000056090000}"/>
    <cellStyle name="SAPBEXstdData 15 2" xfId="3520" xr:uid="{783A78B7-9491-44D7-B791-8B0DEFB6AD7F}"/>
    <cellStyle name="SAPBEXstdData 16" xfId="2063" xr:uid="{00000000-0005-0000-0000-000057090000}"/>
    <cellStyle name="SAPBEXstdData 16 2" xfId="3521" xr:uid="{895FB1FB-376F-41FD-AD74-FFA2527B9237}"/>
    <cellStyle name="SAPBEXstdData 17" xfId="2683" xr:uid="{00000000-0005-0000-0000-000058090000}"/>
    <cellStyle name="SAPBEXstdData 17 2" xfId="3703" xr:uid="{4997B98C-8B1D-49A5-8258-E08A7805DD14}"/>
    <cellStyle name="SAPBEXstdData 18" xfId="2761" xr:uid="{00000000-0005-0000-0000-000059090000}"/>
    <cellStyle name="SAPBEXstdData 19" xfId="3739" xr:uid="{205D958F-68C7-43A4-80FF-4631877C93C2}"/>
    <cellStyle name="SAPBEXstdData 2" xfId="2064" xr:uid="{00000000-0005-0000-0000-00005A090000}"/>
    <cellStyle name="SAPBEXstdData 2 2" xfId="2065" xr:uid="{00000000-0005-0000-0000-00005B090000}"/>
    <cellStyle name="SAPBEXstdData 2 2 2" xfId="2066" xr:uid="{00000000-0005-0000-0000-00005C090000}"/>
    <cellStyle name="SAPBEXstdData 2 2 2 2" xfId="3524" xr:uid="{8186AB31-A8F3-4C0D-B32A-54549816E9D6}"/>
    <cellStyle name="SAPBEXstdData 2 2 3" xfId="3523" xr:uid="{C6F38BCE-9ADF-4995-98F7-F173F22BEE0F}"/>
    <cellStyle name="SAPBEXstdData 2 3" xfId="3522" xr:uid="{81E8F635-83F9-410D-9F30-5ACE4D9E0896}"/>
    <cellStyle name="SAPBEXstdData 3" xfId="2067" xr:uid="{00000000-0005-0000-0000-00005D090000}"/>
    <cellStyle name="SAPBEXstdData 3 2" xfId="3525" xr:uid="{8E2F1197-6309-4A7A-9C1F-221B7F25793D}"/>
    <cellStyle name="SAPBEXstdData 4" xfId="2068" xr:uid="{00000000-0005-0000-0000-00005E090000}"/>
    <cellStyle name="SAPBEXstdData 4 2" xfId="3526" xr:uid="{4CDB6A82-B666-4C09-A4BB-7D84AD1E5EFF}"/>
    <cellStyle name="SAPBEXstdData 5" xfId="2069" xr:uid="{00000000-0005-0000-0000-00005F090000}"/>
    <cellStyle name="SAPBEXstdData 5 2" xfId="3527" xr:uid="{0D8CF349-63F5-4335-807F-C64DBA94108B}"/>
    <cellStyle name="SAPBEXstdData 6" xfId="2070" xr:uid="{00000000-0005-0000-0000-000060090000}"/>
    <cellStyle name="SAPBEXstdData 6 2" xfId="3528" xr:uid="{62546568-0A8E-4927-96F5-C006BA91D002}"/>
    <cellStyle name="SAPBEXstdData 7" xfId="2071" xr:uid="{00000000-0005-0000-0000-000061090000}"/>
    <cellStyle name="SAPBEXstdData 7 2" xfId="3529" xr:uid="{C9FA8BC5-3D36-446C-B05F-C74E08242C59}"/>
    <cellStyle name="SAPBEXstdData 8" xfId="2072" xr:uid="{00000000-0005-0000-0000-000062090000}"/>
    <cellStyle name="SAPBEXstdData 8 2" xfId="3530" xr:uid="{D39AC0E9-47EC-41B9-BBE2-A7C782761403}"/>
    <cellStyle name="SAPBEXstdData 9" xfId="2073" xr:uid="{00000000-0005-0000-0000-000063090000}"/>
    <cellStyle name="SAPBEXstdData 9 2" xfId="3531" xr:uid="{5B33887A-4B39-4007-8EFA-3DE5287034E8}"/>
    <cellStyle name="SAPBEXstdData_gxaccion, 68" xfId="2074" xr:uid="{00000000-0005-0000-0000-000064090000}"/>
    <cellStyle name="SAPBEXstdDataEmph" xfId="2075" xr:uid="{00000000-0005-0000-0000-000065090000}"/>
    <cellStyle name="SAPBEXstdDataEmph 10" xfId="2076" xr:uid="{00000000-0005-0000-0000-000066090000}"/>
    <cellStyle name="SAPBEXstdDataEmph 10 2" xfId="3533" xr:uid="{4D88C21B-A137-41DA-99F6-91F8DEB128B9}"/>
    <cellStyle name="SAPBEXstdDataEmph 11" xfId="2077" xr:uid="{00000000-0005-0000-0000-000067090000}"/>
    <cellStyle name="SAPBEXstdDataEmph 11 2" xfId="3534" xr:uid="{490C66F7-E7C1-4BFC-8F36-40ADA8310EA0}"/>
    <cellStyle name="SAPBEXstdDataEmph 12" xfId="2714" xr:uid="{00000000-0005-0000-0000-000068090000}"/>
    <cellStyle name="SAPBEXstdDataEmph 12 2" xfId="3732" xr:uid="{6CF4CE53-3B73-4E78-8631-52846CDF0783}"/>
    <cellStyle name="SAPBEXstdDataEmph 13" xfId="2762" xr:uid="{00000000-0005-0000-0000-000069090000}"/>
    <cellStyle name="SAPBEXstdDataEmph 14" xfId="3776" xr:uid="{9653AB08-02AD-4ADA-8F79-5B3A35367CD1}"/>
    <cellStyle name="SAPBEXstdDataEmph 15" xfId="3532" xr:uid="{4CCD19FF-8C82-485B-A6FF-8D3F543673B3}"/>
    <cellStyle name="SAPBEXstdDataEmph 2" xfId="2078" xr:uid="{00000000-0005-0000-0000-00006A090000}"/>
    <cellStyle name="SAPBEXstdDataEmph 2 2" xfId="2079" xr:uid="{00000000-0005-0000-0000-00006B090000}"/>
    <cellStyle name="SAPBEXstdDataEmph 2 2 2" xfId="2080" xr:uid="{00000000-0005-0000-0000-00006C090000}"/>
    <cellStyle name="SAPBEXstdDataEmph 2 2 2 2" xfId="3537" xr:uid="{50521B17-31B4-4DC9-876C-29695763E632}"/>
    <cellStyle name="SAPBEXstdDataEmph 2 2 3" xfId="3536" xr:uid="{03EDC309-9F3B-48FD-A05F-C117B6722730}"/>
    <cellStyle name="SAPBEXstdDataEmph 2 3" xfId="3535" xr:uid="{3F882986-460C-41D3-99E9-CF50D68F3F80}"/>
    <cellStyle name="SAPBEXstdDataEmph 3" xfId="2081" xr:uid="{00000000-0005-0000-0000-00006D090000}"/>
    <cellStyle name="SAPBEXstdDataEmph 3 2" xfId="3538" xr:uid="{C396B0E7-524F-4003-B184-4866CFA2E507}"/>
    <cellStyle name="SAPBEXstdDataEmph 4" xfId="2082" xr:uid="{00000000-0005-0000-0000-00006E090000}"/>
    <cellStyle name="SAPBEXstdDataEmph 4 2" xfId="3539" xr:uid="{ACA67140-2A36-46EF-93F5-59F38F681F85}"/>
    <cellStyle name="SAPBEXstdDataEmph 5" xfId="2083" xr:uid="{00000000-0005-0000-0000-00006F090000}"/>
    <cellStyle name="SAPBEXstdDataEmph 5 2" xfId="3540" xr:uid="{203FB203-8990-440A-BACE-2487643D6FC0}"/>
    <cellStyle name="SAPBEXstdDataEmph 6" xfId="2084" xr:uid="{00000000-0005-0000-0000-000070090000}"/>
    <cellStyle name="SAPBEXstdDataEmph 6 2" xfId="3541" xr:uid="{C25DB77E-3EBF-436E-8BD9-9E91F3569862}"/>
    <cellStyle name="SAPBEXstdDataEmph 7" xfId="2085" xr:uid="{00000000-0005-0000-0000-000071090000}"/>
    <cellStyle name="SAPBEXstdDataEmph 7 2" xfId="3542" xr:uid="{348A2C11-33E5-40A3-856E-D214FB8ACE05}"/>
    <cellStyle name="SAPBEXstdDataEmph 8" xfId="2086" xr:uid="{00000000-0005-0000-0000-000072090000}"/>
    <cellStyle name="SAPBEXstdDataEmph 8 2" xfId="3543" xr:uid="{AFA9CFB8-2159-4613-8B18-F827B0ACF1B3}"/>
    <cellStyle name="SAPBEXstdDataEmph 9" xfId="2087" xr:uid="{00000000-0005-0000-0000-000073090000}"/>
    <cellStyle name="SAPBEXstdDataEmph 9 2" xfId="3544" xr:uid="{8976FC61-5360-4D29-AA44-51A0DC4A1EAB}"/>
    <cellStyle name="SAPBEXstdDataEmph_valor justo.junio2010" xfId="3984" xr:uid="{B9EC6226-8E33-41A0-9048-D2A2299A0A95}"/>
    <cellStyle name="SAPBEXstdItem" xfId="2088" xr:uid="{00000000-0005-0000-0000-000074090000}"/>
    <cellStyle name="SAPBEXstdItem 10" xfId="2089" xr:uid="{00000000-0005-0000-0000-000075090000}"/>
    <cellStyle name="SAPBEXstdItem 10 2" xfId="3546" xr:uid="{4179A869-151C-4F44-BB46-83649AB2A79F}"/>
    <cellStyle name="SAPBEXstdItem 10 2 2" xfId="3985" xr:uid="{6DA1E7DD-98FB-43C8-B2C1-B64309F44CD2}"/>
    <cellStyle name="SAPBEXstdItem 11" xfId="2090" xr:uid="{00000000-0005-0000-0000-000076090000}"/>
    <cellStyle name="SAPBEXstdItem 11 2" xfId="3547" xr:uid="{0C731E1E-DBE3-4FEE-ADAA-0AB120C87501}"/>
    <cellStyle name="SAPBEXstdItem 11 2 2" xfId="3986" xr:uid="{D9F32C64-78E3-4BD4-8364-2C66B13FCD94}"/>
    <cellStyle name="SAPBEXstdItem 12" xfId="2091" xr:uid="{00000000-0005-0000-0000-000077090000}"/>
    <cellStyle name="SAPBEXstdItem 12 2" xfId="3548" xr:uid="{DE15C58F-00CB-4185-9D65-8A1BB0277941}"/>
    <cellStyle name="SAPBEXstdItem 13" xfId="2092" xr:uid="{00000000-0005-0000-0000-000078090000}"/>
    <cellStyle name="SAPBEXstdItem 13 2" xfId="3549" xr:uid="{A67E564E-15F1-468B-8F51-DE2631E0A61D}"/>
    <cellStyle name="SAPBEXstdItem 14" xfId="2681" xr:uid="{00000000-0005-0000-0000-000079090000}"/>
    <cellStyle name="SAPBEXstdItem 14 2" xfId="3701" xr:uid="{D14A7B50-4966-4B4F-A6DD-BB1AF453409E}"/>
    <cellStyle name="SAPBEXstdItem 15" xfId="2763" xr:uid="{00000000-0005-0000-0000-00007A090000}"/>
    <cellStyle name="SAPBEXstdItem 16" xfId="3737" xr:uid="{7ED3BA0A-F77A-4290-9D7A-637CB5F95A0E}"/>
    <cellStyle name="SAPBEXstdItem 17" xfId="3545" xr:uid="{88A64075-7CD2-4301-95CE-317BB4A0F7F1}"/>
    <cellStyle name="SAPBEXstdItem 2" xfId="2093" xr:uid="{00000000-0005-0000-0000-00007B090000}"/>
    <cellStyle name="SAPBEXstdItem 2 2" xfId="2094" xr:uid="{00000000-0005-0000-0000-00007C090000}"/>
    <cellStyle name="SAPBEXstdItem 2 2 2" xfId="2095" xr:uid="{00000000-0005-0000-0000-00007D090000}"/>
    <cellStyle name="SAPBEXstdItem 2 2 2 2" xfId="3552" xr:uid="{06FDE3A1-1150-4AFC-9066-89088A3A89CA}"/>
    <cellStyle name="SAPBEXstdItem 2 2 3" xfId="3551" xr:uid="{DC21072C-8C6C-4A4C-AD35-D9F674AE5B78}"/>
    <cellStyle name="SAPBEXstdItem 2 3" xfId="3550" xr:uid="{824BC461-9172-4258-89AB-F21AA9A5741A}"/>
    <cellStyle name="SAPBEXstdItem 3" xfId="2096" xr:uid="{00000000-0005-0000-0000-00007E090000}"/>
    <cellStyle name="SAPBEXstdItem 3 2" xfId="3553" xr:uid="{2D020585-E4F2-492C-A4CF-6B9CEF0B24EA}"/>
    <cellStyle name="SAPBEXstdItem 4" xfId="2097" xr:uid="{00000000-0005-0000-0000-00007F090000}"/>
    <cellStyle name="SAPBEXstdItem 4 2" xfId="3554" xr:uid="{C717D1F6-82D9-45F7-B891-FBD0009A0217}"/>
    <cellStyle name="SAPBEXstdItem 5" xfId="2098" xr:uid="{00000000-0005-0000-0000-000080090000}"/>
    <cellStyle name="SAPBEXstdItem 5 2" xfId="3555" xr:uid="{BF9C00C1-682E-4F36-825C-96992CE29224}"/>
    <cellStyle name="SAPBEXstdItem 6" xfId="2099" xr:uid="{00000000-0005-0000-0000-000081090000}"/>
    <cellStyle name="SAPBEXstdItem 6 2" xfId="3556" xr:uid="{7755F894-E446-4A10-9691-27E51D9079B8}"/>
    <cellStyle name="SAPBEXstdItem 7" xfId="2100" xr:uid="{00000000-0005-0000-0000-000082090000}"/>
    <cellStyle name="SAPBEXstdItem 7 2" xfId="3557" xr:uid="{088F1B0B-1A39-4A10-9C60-96ACAF9865B1}"/>
    <cellStyle name="SAPBEXstdItem 7 2 2" xfId="3987" xr:uid="{F707AB44-9829-47A9-9016-C815BC5CDACE}"/>
    <cellStyle name="SAPBEXstdItem 8" xfId="2101" xr:uid="{00000000-0005-0000-0000-000083090000}"/>
    <cellStyle name="SAPBEXstdItem 8 2" xfId="3558" xr:uid="{A64D0E52-F679-4882-A037-A6D91E29D088}"/>
    <cellStyle name="SAPBEXstdItem 8 2 2" xfId="3988" xr:uid="{A920DAED-796A-4FF6-8C78-B4CEF74CA3D7}"/>
    <cellStyle name="SAPBEXstdItem 9" xfId="2102" xr:uid="{00000000-0005-0000-0000-000084090000}"/>
    <cellStyle name="SAPBEXstdItem 9 2" xfId="3559" xr:uid="{967C0D26-1FE1-407B-BE78-10F6D01B2E76}"/>
    <cellStyle name="SAPBEXstdItem 9 2 2" xfId="3989" xr:uid="{6FA00520-DAD8-4EAD-AA7A-8158E7D81D17}"/>
    <cellStyle name="SAPBEXstdItem_gxaccion, 68" xfId="2103" xr:uid="{00000000-0005-0000-0000-000085090000}"/>
    <cellStyle name="SAPBEXstdItemX" xfId="2104" xr:uid="{00000000-0005-0000-0000-000086090000}"/>
    <cellStyle name="SAPBEXstdItemX 10" xfId="2105" xr:uid="{00000000-0005-0000-0000-000087090000}"/>
    <cellStyle name="SAPBEXstdItemX 10 2" xfId="3561" xr:uid="{1082D79E-B48E-479F-AFD1-238836AEEC98}"/>
    <cellStyle name="SAPBEXstdItemX 11" xfId="2106" xr:uid="{00000000-0005-0000-0000-000088090000}"/>
    <cellStyle name="SAPBEXstdItemX 11 2" xfId="3562" xr:uid="{23DA443C-640E-4BE2-871E-E2EBB3033C88}"/>
    <cellStyle name="SAPBEXstdItemX 12" xfId="2715" xr:uid="{00000000-0005-0000-0000-000089090000}"/>
    <cellStyle name="SAPBEXstdItemX 12 2" xfId="3733" xr:uid="{24A5C2C6-3FEA-4BE6-A556-CD0B9CC9EDF5}"/>
    <cellStyle name="SAPBEXstdItemX 13" xfId="2754" xr:uid="{00000000-0005-0000-0000-00008A090000}"/>
    <cellStyle name="SAPBEXstdItemX 14" xfId="3777" xr:uid="{B31E6996-0E80-4FBA-9FCB-BA6E2BF5359D}"/>
    <cellStyle name="SAPBEXstdItemX 15" xfId="3560" xr:uid="{2B1C819C-9E5B-4AB4-8FC9-C570B7DAD403}"/>
    <cellStyle name="SAPBEXstdItemX 2" xfId="2107" xr:uid="{00000000-0005-0000-0000-00008B090000}"/>
    <cellStyle name="SAPBEXstdItemX 2 2" xfId="2108" xr:uid="{00000000-0005-0000-0000-00008C090000}"/>
    <cellStyle name="SAPBEXstdItemX 2 2 2" xfId="2109" xr:uid="{00000000-0005-0000-0000-00008D090000}"/>
    <cellStyle name="SAPBEXstdItemX 2 2 2 2" xfId="3565" xr:uid="{94E7CBB9-B205-4644-8A84-ACFAF7D86775}"/>
    <cellStyle name="SAPBEXstdItemX 2 2 3" xfId="3564" xr:uid="{CA1D3FF4-538F-44B9-90D7-4BFDA8B2C3E1}"/>
    <cellStyle name="SAPBEXstdItemX 2 3" xfId="3563" xr:uid="{1A0C0782-D242-464E-B9B8-E92426BFF626}"/>
    <cellStyle name="SAPBEXstdItemX 3" xfId="2110" xr:uid="{00000000-0005-0000-0000-00008E090000}"/>
    <cellStyle name="SAPBEXstdItemX 3 2" xfId="3566" xr:uid="{9F9000E6-757A-4AB5-B3D7-5580715797C1}"/>
    <cellStyle name="SAPBEXstdItemX 4" xfId="2111" xr:uid="{00000000-0005-0000-0000-00008F090000}"/>
    <cellStyle name="SAPBEXstdItemX 4 2" xfId="3567" xr:uid="{7F47296D-5D36-42FB-87EE-409603D0E878}"/>
    <cellStyle name="SAPBEXstdItemX 5" xfId="2112" xr:uid="{00000000-0005-0000-0000-000090090000}"/>
    <cellStyle name="SAPBEXstdItemX 5 2" xfId="3568" xr:uid="{DA10309B-9930-475E-88A9-42D9AC675F9B}"/>
    <cellStyle name="SAPBEXstdItemX 6" xfId="2113" xr:uid="{00000000-0005-0000-0000-000091090000}"/>
    <cellStyle name="SAPBEXstdItemX 6 2" xfId="3569" xr:uid="{B46C0C09-C6A5-41C0-9D01-4E228699075A}"/>
    <cellStyle name="SAPBEXstdItemX 7" xfId="2114" xr:uid="{00000000-0005-0000-0000-000092090000}"/>
    <cellStyle name="SAPBEXstdItemX 7 2" xfId="3570" xr:uid="{81D95F43-1541-4366-88DB-3D4AA49A3D44}"/>
    <cellStyle name="SAPBEXstdItemX 8" xfId="2115" xr:uid="{00000000-0005-0000-0000-000093090000}"/>
    <cellStyle name="SAPBEXstdItemX 8 2" xfId="3571" xr:uid="{955D0B73-F5E6-4F73-AB92-940468A50A19}"/>
    <cellStyle name="SAPBEXstdItemX 9" xfId="2116" xr:uid="{00000000-0005-0000-0000-000094090000}"/>
    <cellStyle name="SAPBEXstdItemX 9 2" xfId="3572" xr:uid="{53B937DC-8953-447E-99EA-0FD139F1268C}"/>
    <cellStyle name="SAPBEXstdItemX_valor justo.junio2010" xfId="3990" xr:uid="{DF583D61-1072-4DC3-B433-2CAD2801DF6B}"/>
    <cellStyle name="SAPBEXtitle" xfId="2117" xr:uid="{00000000-0005-0000-0000-000095090000}"/>
    <cellStyle name="SAPBEXtitle 10" xfId="2118" xr:uid="{00000000-0005-0000-0000-000096090000}"/>
    <cellStyle name="SAPBEXtitle 10 2" xfId="3573" xr:uid="{50A4A204-26C0-4816-9082-47C12CC21477}"/>
    <cellStyle name="SAPBEXtitle 11" xfId="2119" xr:uid="{00000000-0005-0000-0000-000097090000}"/>
    <cellStyle name="SAPBEXtitle 11 2" xfId="3574" xr:uid="{517C7F19-AC5B-4210-87C7-C9B445EA33AE}"/>
    <cellStyle name="SAPBEXtitle 12" xfId="2755" xr:uid="{00000000-0005-0000-0000-000098090000}"/>
    <cellStyle name="SAPBEXtitle 13" xfId="3778" xr:uid="{0EF34CD7-F639-430A-9AAA-D3740290A574}"/>
    <cellStyle name="SAPBEXtitle 2" xfId="2120" xr:uid="{00000000-0005-0000-0000-000099090000}"/>
    <cellStyle name="SAPBEXtitle 2 2" xfId="2121" xr:uid="{00000000-0005-0000-0000-00009A090000}"/>
    <cellStyle name="SAPBEXtitle 2 2 2" xfId="2122" xr:uid="{00000000-0005-0000-0000-00009B090000}"/>
    <cellStyle name="SAPBEXtitle 2 2 2 2" xfId="3576" xr:uid="{6FE9D20F-7376-4154-A5FC-7F05DDD4B359}"/>
    <cellStyle name="SAPBEXtitle 2 3" xfId="3575" xr:uid="{4CAF3CF3-01BE-48C7-9383-C04211D6DB18}"/>
    <cellStyle name="SAPBEXtitle 3" xfId="2123" xr:uid="{00000000-0005-0000-0000-00009C090000}"/>
    <cellStyle name="SAPBEXtitle 3 2" xfId="3577" xr:uid="{F951FBA8-2935-4F07-9E01-BC23BAED900D}"/>
    <cellStyle name="SAPBEXtitle 4" xfId="2124" xr:uid="{00000000-0005-0000-0000-00009D090000}"/>
    <cellStyle name="SAPBEXtitle 4 2" xfId="3578" xr:uid="{591CD6C8-EC21-4AA2-A239-E4F6CB34F561}"/>
    <cellStyle name="SAPBEXtitle 5" xfId="2125" xr:uid="{00000000-0005-0000-0000-00009E090000}"/>
    <cellStyle name="SAPBEXtitle 5 2" xfId="3579" xr:uid="{06CFE0BB-ED39-47B8-87D5-64B36D3723CA}"/>
    <cellStyle name="SAPBEXtitle 6" xfId="2126" xr:uid="{00000000-0005-0000-0000-00009F090000}"/>
    <cellStyle name="SAPBEXtitle 6 2" xfId="3580" xr:uid="{34721191-347A-41E7-95B4-9E2B4B00E38B}"/>
    <cellStyle name="SAPBEXtitle 7" xfId="2127" xr:uid="{00000000-0005-0000-0000-0000A0090000}"/>
    <cellStyle name="SAPBEXtitle 7 2" xfId="3581" xr:uid="{546E9861-C736-4C6F-9474-486D6D411003}"/>
    <cellStyle name="SAPBEXtitle 8" xfId="2128" xr:uid="{00000000-0005-0000-0000-0000A1090000}"/>
    <cellStyle name="SAPBEXtitle 8 2" xfId="3582" xr:uid="{ECF0490C-E29B-488D-A11D-F1887FFE549C}"/>
    <cellStyle name="SAPBEXtitle 9" xfId="2129" xr:uid="{00000000-0005-0000-0000-0000A2090000}"/>
    <cellStyle name="SAPBEXtitle 9 2" xfId="3583" xr:uid="{85B77FC1-8FA9-478C-9C47-8B81A36447EB}"/>
    <cellStyle name="SAPBEXunassignedItem" xfId="2130" xr:uid="{00000000-0005-0000-0000-0000A3090000}"/>
    <cellStyle name="SAPBEXunassignedItem 2" xfId="2131" xr:uid="{00000000-0005-0000-0000-0000A4090000}"/>
    <cellStyle name="SAPBEXunassignedItem 2 2" xfId="3584" xr:uid="{11B55877-8F07-4A1D-AFFA-B7E5D0FBBEE6}"/>
    <cellStyle name="SAPBEXunassignedItem 3" xfId="2132" xr:uid="{00000000-0005-0000-0000-0000A5090000}"/>
    <cellStyle name="SAPBEXunassignedItem 3 2" xfId="3585" xr:uid="{F85D968D-3266-4531-AE6C-262957E7E9B9}"/>
    <cellStyle name="SAPBEXunassignedItem 4" xfId="2133" xr:uid="{00000000-0005-0000-0000-0000A6090000}"/>
    <cellStyle name="SAPBEXunassignedItem 4 2" xfId="3586" xr:uid="{85E4E352-08C8-4739-8FC1-46578CA40DF9}"/>
    <cellStyle name="SAPBEXunassignedItem 5" xfId="2134" xr:uid="{00000000-0005-0000-0000-0000A7090000}"/>
    <cellStyle name="SAPBEXunassignedItem 5 2" xfId="3587" xr:uid="{54F8EEFF-E97B-4378-9000-42CE66C6F8F4}"/>
    <cellStyle name="SAPBEXunassignedItem 6" xfId="2135" xr:uid="{00000000-0005-0000-0000-0000A8090000}"/>
    <cellStyle name="SAPBEXunassignedItem 6 2" xfId="3588" xr:uid="{D20EED34-6BD0-4B8C-A7D7-85A38890EA13}"/>
    <cellStyle name="SAPBEXunassignedItem 7" xfId="2136" xr:uid="{00000000-0005-0000-0000-0000A9090000}"/>
    <cellStyle name="SAPBEXunassignedItem 7 2" xfId="3589" xr:uid="{FC98AFE8-AF50-497F-A1B7-E2ECD9E340AC}"/>
    <cellStyle name="SAPBEXunassignedItem 8" xfId="2756" xr:uid="{00000000-0005-0000-0000-0000AA090000}"/>
    <cellStyle name="SAPBEXundefined" xfId="2137" xr:uid="{00000000-0005-0000-0000-0000AB090000}"/>
    <cellStyle name="SAPBEXundefined 10" xfId="2138" xr:uid="{00000000-0005-0000-0000-0000AC090000}"/>
    <cellStyle name="SAPBEXundefined 10 2" xfId="3591" xr:uid="{CC0A2052-F694-4D54-994A-47462019B879}"/>
    <cellStyle name="SAPBEXundefined 11" xfId="2139" xr:uid="{00000000-0005-0000-0000-0000AD090000}"/>
    <cellStyle name="SAPBEXundefined 11 2" xfId="3592" xr:uid="{42D918F3-316E-4771-8FF2-46ED0D07C58F}"/>
    <cellStyle name="SAPBEXundefined 12" xfId="2716" xr:uid="{00000000-0005-0000-0000-0000AE090000}"/>
    <cellStyle name="SAPBEXundefined 12 2" xfId="3734" xr:uid="{58DEEF21-3F71-4661-8C12-B6E81F6F6A99}"/>
    <cellStyle name="SAPBEXundefined 13" xfId="2764" xr:uid="{00000000-0005-0000-0000-0000AF090000}"/>
    <cellStyle name="SAPBEXundefined 14" xfId="3779" xr:uid="{091D8CD0-E054-4F1A-A320-57186B29BD66}"/>
    <cellStyle name="SAPBEXundefined 15" xfId="3590" xr:uid="{85E2F68E-1F50-434B-85F6-EC3C7AD00B7B}"/>
    <cellStyle name="SAPBEXundefined 2" xfId="2140" xr:uid="{00000000-0005-0000-0000-0000B0090000}"/>
    <cellStyle name="SAPBEXundefined 2 2" xfId="2141" xr:uid="{00000000-0005-0000-0000-0000B1090000}"/>
    <cellStyle name="SAPBEXundefined 2 2 2" xfId="2142" xr:uid="{00000000-0005-0000-0000-0000B2090000}"/>
    <cellStyle name="SAPBEXundefined 2 2 2 2" xfId="3595" xr:uid="{5FFCC2F8-7A67-420A-B972-9DB488E6C4AF}"/>
    <cellStyle name="SAPBEXundefined 2 2 3" xfId="3594" xr:uid="{8CEA4072-0312-456C-9C0D-FD23D5CC51BF}"/>
    <cellStyle name="SAPBEXundefined 2 3" xfId="3593" xr:uid="{835D81AE-6C90-481B-9E46-61C2CF0C6D00}"/>
    <cellStyle name="SAPBEXundefined 3" xfId="2143" xr:uid="{00000000-0005-0000-0000-0000B3090000}"/>
    <cellStyle name="SAPBEXundefined 3 2" xfId="3596" xr:uid="{70BE285B-13A6-4399-A1D3-21740B666BA0}"/>
    <cellStyle name="SAPBEXundefined 4" xfId="2144" xr:uid="{00000000-0005-0000-0000-0000B4090000}"/>
    <cellStyle name="SAPBEXundefined 4 2" xfId="3597" xr:uid="{61FBDB08-553C-476E-AF76-68A502362092}"/>
    <cellStyle name="SAPBEXundefined 5" xfId="2145" xr:uid="{00000000-0005-0000-0000-0000B5090000}"/>
    <cellStyle name="SAPBEXundefined 5 2" xfId="3598" xr:uid="{9F4B96AD-8382-4707-AC91-D89C66A30A9D}"/>
    <cellStyle name="SAPBEXundefined 6" xfId="2146" xr:uid="{00000000-0005-0000-0000-0000B6090000}"/>
    <cellStyle name="SAPBEXundefined 6 2" xfId="3599" xr:uid="{059A8CA3-3123-4D9E-A5EA-591E6E4DE5CA}"/>
    <cellStyle name="SAPBEXundefined 7" xfId="2147" xr:uid="{00000000-0005-0000-0000-0000B7090000}"/>
    <cellStyle name="SAPBEXundefined 7 2" xfId="3600" xr:uid="{CAEBFDED-045A-4AF2-9520-D5782A0E652F}"/>
    <cellStyle name="SAPBEXundefined 8" xfId="2148" xr:uid="{00000000-0005-0000-0000-0000B8090000}"/>
    <cellStyle name="SAPBEXundefined 8 2" xfId="3601" xr:uid="{6A1F8FCD-E30F-49FE-A998-FD23F24FE58B}"/>
    <cellStyle name="SAPBEXundefined 9" xfId="2149" xr:uid="{00000000-0005-0000-0000-0000B9090000}"/>
    <cellStyle name="SAPBEXundefined 9 2" xfId="3602" xr:uid="{3404705F-CF50-425F-BCBD-1D60DB385C20}"/>
    <cellStyle name="SAPBEXundefined_valor justo.junio2010" xfId="3991" xr:uid="{B9A0B3C0-9460-45D7-9F69-F7D9FA62605D}"/>
    <cellStyle name="Sheet Title" xfId="2150" xr:uid="{00000000-0005-0000-0000-0000BA090000}"/>
    <cellStyle name="Standard_FORMA-1" xfId="2151" xr:uid="{00000000-0005-0000-0000-0000BB090000}"/>
    <cellStyle name="Suma" xfId="174" xr:uid="{00000000-0005-0000-0000-0000BC090000}"/>
    <cellStyle name="Tekst obja?nienia" xfId="2152" xr:uid="{00000000-0005-0000-0000-0000BD090000}"/>
    <cellStyle name="Tekst objaśnienia" xfId="175" xr:uid="{00000000-0005-0000-0000-0000BE090000}"/>
    <cellStyle name="Tekst ostrze?enia" xfId="2153" xr:uid="{00000000-0005-0000-0000-0000BF090000}"/>
    <cellStyle name="Tekst ostrzeżenia" xfId="176" xr:uid="{00000000-0005-0000-0000-0000C0090000}"/>
    <cellStyle name="Texto de advertencia 10" xfId="2154" xr:uid="{00000000-0005-0000-0000-0000C1090000}"/>
    <cellStyle name="Texto de advertencia 10 2" xfId="2155" xr:uid="{00000000-0005-0000-0000-0000C2090000}"/>
    <cellStyle name="Texto de advertencia 10 3" xfId="2156" xr:uid="{00000000-0005-0000-0000-0000C3090000}"/>
    <cellStyle name="Texto de advertencia 10 4" xfId="2157" xr:uid="{00000000-0005-0000-0000-0000C4090000}"/>
    <cellStyle name="Texto de advertencia 10 5" xfId="2158" xr:uid="{00000000-0005-0000-0000-0000C5090000}"/>
    <cellStyle name="Texto de advertencia 11" xfId="2159" xr:uid="{00000000-0005-0000-0000-0000C6090000}"/>
    <cellStyle name="Texto de advertencia 12" xfId="2160" xr:uid="{00000000-0005-0000-0000-0000C7090000}"/>
    <cellStyle name="Texto de advertencia 13" xfId="2161" xr:uid="{00000000-0005-0000-0000-0000C8090000}"/>
    <cellStyle name="Texto de advertencia 14" xfId="2162" xr:uid="{00000000-0005-0000-0000-0000C9090000}"/>
    <cellStyle name="Texto de advertencia 15" xfId="177" xr:uid="{00000000-0005-0000-0000-0000CA090000}"/>
    <cellStyle name="Texto de advertencia 2" xfId="2163" xr:uid="{00000000-0005-0000-0000-0000CB090000}"/>
    <cellStyle name="Texto de advertencia 2 2" xfId="2164" xr:uid="{00000000-0005-0000-0000-0000CC090000}"/>
    <cellStyle name="Texto de advertencia 2 3" xfId="2165" xr:uid="{00000000-0005-0000-0000-0000CD090000}"/>
    <cellStyle name="Texto de advertencia 2 4" xfId="2166" xr:uid="{00000000-0005-0000-0000-0000CE090000}"/>
    <cellStyle name="Texto de advertencia 2 5" xfId="2167" xr:uid="{00000000-0005-0000-0000-0000CF090000}"/>
    <cellStyle name="Texto de advertencia 2 6" xfId="2168" xr:uid="{00000000-0005-0000-0000-0000D0090000}"/>
    <cellStyle name="Texto de advertencia 3" xfId="2169" xr:uid="{00000000-0005-0000-0000-0000D1090000}"/>
    <cellStyle name="Texto de advertencia 3 2" xfId="2170" xr:uid="{00000000-0005-0000-0000-0000D2090000}"/>
    <cellStyle name="Texto de advertencia 3 3" xfId="2171" xr:uid="{00000000-0005-0000-0000-0000D3090000}"/>
    <cellStyle name="Texto de advertencia 3 4" xfId="2172" xr:uid="{00000000-0005-0000-0000-0000D4090000}"/>
    <cellStyle name="Texto de advertencia 3 5" xfId="2173" xr:uid="{00000000-0005-0000-0000-0000D5090000}"/>
    <cellStyle name="Texto de advertencia 4" xfId="2174" xr:uid="{00000000-0005-0000-0000-0000D6090000}"/>
    <cellStyle name="Texto de advertencia 4 2" xfId="2175" xr:uid="{00000000-0005-0000-0000-0000D7090000}"/>
    <cellStyle name="Texto de advertencia 4 3" xfId="2176" xr:uid="{00000000-0005-0000-0000-0000D8090000}"/>
    <cellStyle name="Texto de advertencia 4 4" xfId="2177" xr:uid="{00000000-0005-0000-0000-0000D9090000}"/>
    <cellStyle name="Texto de advertencia 4 5" xfId="2178" xr:uid="{00000000-0005-0000-0000-0000DA090000}"/>
    <cellStyle name="Texto de advertencia 5" xfId="2179" xr:uid="{00000000-0005-0000-0000-0000DB090000}"/>
    <cellStyle name="Texto de advertencia 5 2" xfId="2180" xr:uid="{00000000-0005-0000-0000-0000DC090000}"/>
    <cellStyle name="Texto de advertencia 5 3" xfId="2181" xr:uid="{00000000-0005-0000-0000-0000DD090000}"/>
    <cellStyle name="Texto de advertencia 5 4" xfId="2182" xr:uid="{00000000-0005-0000-0000-0000DE090000}"/>
    <cellStyle name="Texto de advertencia 5 5" xfId="2183" xr:uid="{00000000-0005-0000-0000-0000DF090000}"/>
    <cellStyle name="Texto de advertencia 6" xfId="2184" xr:uid="{00000000-0005-0000-0000-0000E0090000}"/>
    <cellStyle name="Texto de advertencia 6 2" xfId="2185" xr:uid="{00000000-0005-0000-0000-0000E1090000}"/>
    <cellStyle name="Texto de advertencia 6 3" xfId="2186" xr:uid="{00000000-0005-0000-0000-0000E2090000}"/>
    <cellStyle name="Texto de advertencia 6 4" xfId="2187" xr:uid="{00000000-0005-0000-0000-0000E3090000}"/>
    <cellStyle name="Texto de advertencia 6 5" xfId="2188" xr:uid="{00000000-0005-0000-0000-0000E4090000}"/>
    <cellStyle name="Texto de advertencia 7" xfId="2189" xr:uid="{00000000-0005-0000-0000-0000E5090000}"/>
    <cellStyle name="Texto de advertencia 7 2" xfId="2190" xr:uid="{00000000-0005-0000-0000-0000E6090000}"/>
    <cellStyle name="Texto de advertencia 7 3" xfId="2191" xr:uid="{00000000-0005-0000-0000-0000E7090000}"/>
    <cellStyle name="Texto de advertencia 7 4" xfId="2192" xr:uid="{00000000-0005-0000-0000-0000E8090000}"/>
    <cellStyle name="Texto de advertencia 7 5" xfId="2193" xr:uid="{00000000-0005-0000-0000-0000E9090000}"/>
    <cellStyle name="Texto de advertencia 8" xfId="2194" xr:uid="{00000000-0005-0000-0000-0000EA090000}"/>
    <cellStyle name="Texto de advertencia 8 2" xfId="2195" xr:uid="{00000000-0005-0000-0000-0000EB090000}"/>
    <cellStyle name="Texto de advertencia 8 3" xfId="2196" xr:uid="{00000000-0005-0000-0000-0000EC090000}"/>
    <cellStyle name="Texto de advertencia 8 4" xfId="2197" xr:uid="{00000000-0005-0000-0000-0000ED090000}"/>
    <cellStyle name="Texto de advertencia 8 5" xfId="2198" xr:uid="{00000000-0005-0000-0000-0000EE090000}"/>
    <cellStyle name="Texto de advertencia 9" xfId="2199" xr:uid="{00000000-0005-0000-0000-0000EF090000}"/>
    <cellStyle name="Texto de advertencia 9 2" xfId="2200" xr:uid="{00000000-0005-0000-0000-0000F0090000}"/>
    <cellStyle name="Texto de advertencia 9 3" xfId="2201" xr:uid="{00000000-0005-0000-0000-0000F1090000}"/>
    <cellStyle name="Texto de advertencia 9 4" xfId="2202" xr:uid="{00000000-0005-0000-0000-0000F2090000}"/>
    <cellStyle name="Texto de advertencia 9 5" xfId="2203" xr:uid="{00000000-0005-0000-0000-0000F3090000}"/>
    <cellStyle name="Texto explicativo 10" xfId="178" xr:uid="{00000000-0005-0000-0000-0000F4090000}"/>
    <cellStyle name="Texto explicativo 2" xfId="2204" xr:uid="{00000000-0005-0000-0000-0000F5090000}"/>
    <cellStyle name="Texto explicativo 2 2" xfId="2205" xr:uid="{00000000-0005-0000-0000-0000F6090000}"/>
    <cellStyle name="Texto explicativo 3" xfId="2206" xr:uid="{00000000-0005-0000-0000-0000F7090000}"/>
    <cellStyle name="Texto explicativo 4" xfId="2207" xr:uid="{00000000-0005-0000-0000-0000F8090000}"/>
    <cellStyle name="Texto explicativo 5" xfId="2208" xr:uid="{00000000-0005-0000-0000-0000F9090000}"/>
    <cellStyle name="Texto explicativo 6" xfId="2209" xr:uid="{00000000-0005-0000-0000-0000FA090000}"/>
    <cellStyle name="Texto explicativo 7" xfId="2635" xr:uid="{00000000-0005-0000-0000-0000FB090000}"/>
    <cellStyle name="Texto explicativo 8" xfId="2636" xr:uid="{00000000-0005-0000-0000-0000FC090000}"/>
    <cellStyle name="Texto explicativo 9" xfId="2637" xr:uid="{00000000-0005-0000-0000-0000FD090000}"/>
    <cellStyle name="Title" xfId="179" xr:uid="{00000000-0005-0000-0000-0000FE090000}"/>
    <cellStyle name="Título 1 10" xfId="2210" xr:uid="{00000000-0005-0000-0000-0000FF090000}"/>
    <cellStyle name="Título 1 10 2" xfId="2211" xr:uid="{00000000-0005-0000-0000-0000000A0000}"/>
    <cellStyle name="Título 1 10 3" xfId="2212" xr:uid="{00000000-0005-0000-0000-0000010A0000}"/>
    <cellStyle name="Título 1 10 4" xfId="2213" xr:uid="{00000000-0005-0000-0000-0000020A0000}"/>
    <cellStyle name="Título 1 10 5" xfId="2214" xr:uid="{00000000-0005-0000-0000-0000030A0000}"/>
    <cellStyle name="Título 1 11" xfId="2215" xr:uid="{00000000-0005-0000-0000-0000040A0000}"/>
    <cellStyle name="Título 1 12" xfId="2216" xr:uid="{00000000-0005-0000-0000-0000050A0000}"/>
    <cellStyle name="Título 1 13" xfId="2217" xr:uid="{00000000-0005-0000-0000-0000060A0000}"/>
    <cellStyle name="Título 1 14" xfId="2218" xr:uid="{00000000-0005-0000-0000-0000070A0000}"/>
    <cellStyle name="Título 1 2" xfId="2219" xr:uid="{00000000-0005-0000-0000-0000080A0000}"/>
    <cellStyle name="Título 1 2 2" xfId="2220" xr:uid="{00000000-0005-0000-0000-0000090A0000}"/>
    <cellStyle name="Título 1 2 3" xfId="2221" xr:uid="{00000000-0005-0000-0000-00000A0A0000}"/>
    <cellStyle name="Título 1 2 4" xfId="2222" xr:uid="{00000000-0005-0000-0000-00000B0A0000}"/>
    <cellStyle name="Título 1 2 5" xfId="2223" xr:uid="{00000000-0005-0000-0000-00000C0A0000}"/>
    <cellStyle name="Título 1 2 6" xfId="2224" xr:uid="{00000000-0005-0000-0000-00000D0A0000}"/>
    <cellStyle name="Título 1 3" xfId="2225" xr:uid="{00000000-0005-0000-0000-00000E0A0000}"/>
    <cellStyle name="Título 1 3 2" xfId="2226" xr:uid="{00000000-0005-0000-0000-00000F0A0000}"/>
    <cellStyle name="Título 1 3 3" xfId="2227" xr:uid="{00000000-0005-0000-0000-0000100A0000}"/>
    <cellStyle name="Título 1 3 4" xfId="2228" xr:uid="{00000000-0005-0000-0000-0000110A0000}"/>
    <cellStyle name="Título 1 3 5" xfId="2229" xr:uid="{00000000-0005-0000-0000-0000120A0000}"/>
    <cellStyle name="Título 1 4" xfId="2230" xr:uid="{00000000-0005-0000-0000-0000130A0000}"/>
    <cellStyle name="Título 1 4 2" xfId="2231" xr:uid="{00000000-0005-0000-0000-0000140A0000}"/>
    <cellStyle name="Título 1 4 3" xfId="2232" xr:uid="{00000000-0005-0000-0000-0000150A0000}"/>
    <cellStyle name="Título 1 4 4" xfId="2233" xr:uid="{00000000-0005-0000-0000-0000160A0000}"/>
    <cellStyle name="Título 1 4 5" xfId="2234" xr:uid="{00000000-0005-0000-0000-0000170A0000}"/>
    <cellStyle name="Título 1 5" xfId="2235" xr:uid="{00000000-0005-0000-0000-0000180A0000}"/>
    <cellStyle name="Título 1 5 2" xfId="2236" xr:uid="{00000000-0005-0000-0000-0000190A0000}"/>
    <cellStyle name="Título 1 5 3" xfId="2237" xr:uid="{00000000-0005-0000-0000-00001A0A0000}"/>
    <cellStyle name="Título 1 5 4" xfId="2238" xr:uid="{00000000-0005-0000-0000-00001B0A0000}"/>
    <cellStyle name="Título 1 5 5" xfId="2239" xr:uid="{00000000-0005-0000-0000-00001C0A0000}"/>
    <cellStyle name="Título 1 6" xfId="2240" xr:uid="{00000000-0005-0000-0000-00001D0A0000}"/>
    <cellStyle name="Título 1 6 2" xfId="2241" xr:uid="{00000000-0005-0000-0000-00001E0A0000}"/>
    <cellStyle name="Título 1 6 3" xfId="2242" xr:uid="{00000000-0005-0000-0000-00001F0A0000}"/>
    <cellStyle name="Título 1 6 4" xfId="2243" xr:uid="{00000000-0005-0000-0000-0000200A0000}"/>
    <cellStyle name="Título 1 6 5" xfId="2244" xr:uid="{00000000-0005-0000-0000-0000210A0000}"/>
    <cellStyle name="Título 1 7" xfId="2245" xr:uid="{00000000-0005-0000-0000-0000220A0000}"/>
    <cellStyle name="Título 1 7 2" xfId="2246" xr:uid="{00000000-0005-0000-0000-0000230A0000}"/>
    <cellStyle name="Título 1 7 3" xfId="2247" xr:uid="{00000000-0005-0000-0000-0000240A0000}"/>
    <cellStyle name="Título 1 7 4" xfId="2248" xr:uid="{00000000-0005-0000-0000-0000250A0000}"/>
    <cellStyle name="Título 1 7 5" xfId="2249" xr:uid="{00000000-0005-0000-0000-0000260A0000}"/>
    <cellStyle name="Título 1 8" xfId="2250" xr:uid="{00000000-0005-0000-0000-0000270A0000}"/>
    <cellStyle name="Título 1 8 2" xfId="2251" xr:uid="{00000000-0005-0000-0000-0000280A0000}"/>
    <cellStyle name="Título 1 8 3" xfId="2252" xr:uid="{00000000-0005-0000-0000-0000290A0000}"/>
    <cellStyle name="Título 1 8 4" xfId="2253" xr:uid="{00000000-0005-0000-0000-00002A0A0000}"/>
    <cellStyle name="Título 1 8 5" xfId="2254" xr:uid="{00000000-0005-0000-0000-00002B0A0000}"/>
    <cellStyle name="Título 1 9" xfId="2255" xr:uid="{00000000-0005-0000-0000-00002C0A0000}"/>
    <cellStyle name="Título 1 9 2" xfId="2256" xr:uid="{00000000-0005-0000-0000-00002D0A0000}"/>
    <cellStyle name="Título 1 9 3" xfId="2257" xr:uid="{00000000-0005-0000-0000-00002E0A0000}"/>
    <cellStyle name="Título 1 9 4" xfId="2258" xr:uid="{00000000-0005-0000-0000-00002F0A0000}"/>
    <cellStyle name="Título 1 9 5" xfId="2259" xr:uid="{00000000-0005-0000-0000-0000300A0000}"/>
    <cellStyle name="Título 10" xfId="2638" xr:uid="{00000000-0005-0000-0000-0000310A0000}"/>
    <cellStyle name="Título 11" xfId="2639" xr:uid="{00000000-0005-0000-0000-0000320A0000}"/>
    <cellStyle name="Título 12" xfId="180" xr:uid="{00000000-0005-0000-0000-0000330A0000}"/>
    <cellStyle name="Título 2 10" xfId="2260" xr:uid="{00000000-0005-0000-0000-0000340A0000}"/>
    <cellStyle name="Título 2 10 2" xfId="2261" xr:uid="{00000000-0005-0000-0000-0000350A0000}"/>
    <cellStyle name="Título 2 10 3" xfId="2262" xr:uid="{00000000-0005-0000-0000-0000360A0000}"/>
    <cellStyle name="Título 2 10 4" xfId="2263" xr:uid="{00000000-0005-0000-0000-0000370A0000}"/>
    <cellStyle name="Título 2 10 5" xfId="2264" xr:uid="{00000000-0005-0000-0000-0000380A0000}"/>
    <cellStyle name="Título 2 11" xfId="2265" xr:uid="{00000000-0005-0000-0000-0000390A0000}"/>
    <cellStyle name="Título 2 12" xfId="2266" xr:uid="{00000000-0005-0000-0000-00003A0A0000}"/>
    <cellStyle name="Título 2 13" xfId="2267" xr:uid="{00000000-0005-0000-0000-00003B0A0000}"/>
    <cellStyle name="Título 2 14" xfId="2268" xr:uid="{00000000-0005-0000-0000-00003C0A0000}"/>
    <cellStyle name="Título 2 15" xfId="182" xr:uid="{00000000-0005-0000-0000-00003D0A0000}"/>
    <cellStyle name="Título 2 2" xfId="2269" xr:uid="{00000000-0005-0000-0000-00003E0A0000}"/>
    <cellStyle name="Título 2 2 2" xfId="2270" xr:uid="{00000000-0005-0000-0000-00003F0A0000}"/>
    <cellStyle name="Título 2 2 3" xfId="2271" xr:uid="{00000000-0005-0000-0000-0000400A0000}"/>
    <cellStyle name="Título 2 2 4" xfId="2272" xr:uid="{00000000-0005-0000-0000-0000410A0000}"/>
    <cellStyle name="Título 2 2 5" xfId="2273" xr:uid="{00000000-0005-0000-0000-0000420A0000}"/>
    <cellStyle name="Título 2 2 6" xfId="2274" xr:uid="{00000000-0005-0000-0000-0000430A0000}"/>
    <cellStyle name="Título 2 3" xfId="2275" xr:uid="{00000000-0005-0000-0000-0000440A0000}"/>
    <cellStyle name="Título 2 3 2" xfId="2276" xr:uid="{00000000-0005-0000-0000-0000450A0000}"/>
    <cellStyle name="Título 2 3 3" xfId="2277" xr:uid="{00000000-0005-0000-0000-0000460A0000}"/>
    <cellStyle name="Título 2 3 4" xfId="2278" xr:uid="{00000000-0005-0000-0000-0000470A0000}"/>
    <cellStyle name="Título 2 3 5" xfId="2279" xr:uid="{00000000-0005-0000-0000-0000480A0000}"/>
    <cellStyle name="Título 2 4" xfId="2280" xr:uid="{00000000-0005-0000-0000-0000490A0000}"/>
    <cellStyle name="Título 2 4 2" xfId="2281" xr:uid="{00000000-0005-0000-0000-00004A0A0000}"/>
    <cellStyle name="Título 2 4 3" xfId="2282" xr:uid="{00000000-0005-0000-0000-00004B0A0000}"/>
    <cellStyle name="Título 2 4 4" xfId="2283" xr:uid="{00000000-0005-0000-0000-00004C0A0000}"/>
    <cellStyle name="Título 2 4 5" xfId="2284" xr:uid="{00000000-0005-0000-0000-00004D0A0000}"/>
    <cellStyle name="Título 2 5" xfId="2285" xr:uid="{00000000-0005-0000-0000-00004E0A0000}"/>
    <cellStyle name="Título 2 5 2" xfId="2286" xr:uid="{00000000-0005-0000-0000-00004F0A0000}"/>
    <cellStyle name="Título 2 5 3" xfId="2287" xr:uid="{00000000-0005-0000-0000-0000500A0000}"/>
    <cellStyle name="Título 2 5 4" xfId="2288" xr:uid="{00000000-0005-0000-0000-0000510A0000}"/>
    <cellStyle name="Título 2 5 5" xfId="2289" xr:uid="{00000000-0005-0000-0000-0000520A0000}"/>
    <cellStyle name="Título 2 6" xfId="2290" xr:uid="{00000000-0005-0000-0000-0000530A0000}"/>
    <cellStyle name="Título 2 6 2" xfId="2291" xr:uid="{00000000-0005-0000-0000-0000540A0000}"/>
    <cellStyle name="Título 2 6 3" xfId="2292" xr:uid="{00000000-0005-0000-0000-0000550A0000}"/>
    <cellStyle name="Título 2 6 4" xfId="2293" xr:uid="{00000000-0005-0000-0000-0000560A0000}"/>
    <cellStyle name="Título 2 6 5" xfId="2294" xr:uid="{00000000-0005-0000-0000-0000570A0000}"/>
    <cellStyle name="Título 2 7" xfId="2295" xr:uid="{00000000-0005-0000-0000-0000580A0000}"/>
    <cellStyle name="Título 2 7 2" xfId="2296" xr:uid="{00000000-0005-0000-0000-0000590A0000}"/>
    <cellStyle name="Título 2 7 3" xfId="2297" xr:uid="{00000000-0005-0000-0000-00005A0A0000}"/>
    <cellStyle name="Título 2 7 4" xfId="2298" xr:uid="{00000000-0005-0000-0000-00005B0A0000}"/>
    <cellStyle name="Título 2 7 5" xfId="2299" xr:uid="{00000000-0005-0000-0000-00005C0A0000}"/>
    <cellStyle name="Título 2 8" xfId="2300" xr:uid="{00000000-0005-0000-0000-00005D0A0000}"/>
    <cellStyle name="Título 2 8 2" xfId="2301" xr:uid="{00000000-0005-0000-0000-00005E0A0000}"/>
    <cellStyle name="Título 2 8 3" xfId="2302" xr:uid="{00000000-0005-0000-0000-00005F0A0000}"/>
    <cellStyle name="Título 2 8 4" xfId="2303" xr:uid="{00000000-0005-0000-0000-0000600A0000}"/>
    <cellStyle name="Título 2 8 5" xfId="2304" xr:uid="{00000000-0005-0000-0000-0000610A0000}"/>
    <cellStyle name="Título 2 9" xfId="2305" xr:uid="{00000000-0005-0000-0000-0000620A0000}"/>
    <cellStyle name="Título 2 9 2" xfId="2306" xr:uid="{00000000-0005-0000-0000-0000630A0000}"/>
    <cellStyle name="Título 2 9 3" xfId="2307" xr:uid="{00000000-0005-0000-0000-0000640A0000}"/>
    <cellStyle name="Título 2 9 4" xfId="2308" xr:uid="{00000000-0005-0000-0000-0000650A0000}"/>
    <cellStyle name="Título 2 9 5" xfId="2309" xr:uid="{00000000-0005-0000-0000-0000660A0000}"/>
    <cellStyle name="Título 3 10" xfId="2310" xr:uid="{00000000-0005-0000-0000-0000670A0000}"/>
    <cellStyle name="Título 3 10 2" xfId="2311" xr:uid="{00000000-0005-0000-0000-0000680A0000}"/>
    <cellStyle name="Título 3 10 3" xfId="2312" xr:uid="{00000000-0005-0000-0000-0000690A0000}"/>
    <cellStyle name="Título 3 10 4" xfId="2313" xr:uid="{00000000-0005-0000-0000-00006A0A0000}"/>
    <cellStyle name="Título 3 10 5" xfId="2314" xr:uid="{00000000-0005-0000-0000-00006B0A0000}"/>
    <cellStyle name="Título 3 11" xfId="2315" xr:uid="{00000000-0005-0000-0000-00006C0A0000}"/>
    <cellStyle name="Título 3 12" xfId="2316" xr:uid="{00000000-0005-0000-0000-00006D0A0000}"/>
    <cellStyle name="Título 3 13" xfId="2317" xr:uid="{00000000-0005-0000-0000-00006E0A0000}"/>
    <cellStyle name="Título 3 14" xfId="2318" xr:uid="{00000000-0005-0000-0000-00006F0A0000}"/>
    <cellStyle name="Título 3 15" xfId="183" xr:uid="{00000000-0005-0000-0000-0000700A0000}"/>
    <cellStyle name="Título 3 2" xfId="2319" xr:uid="{00000000-0005-0000-0000-0000710A0000}"/>
    <cellStyle name="Título 3 2 2" xfId="2320" xr:uid="{00000000-0005-0000-0000-0000720A0000}"/>
    <cellStyle name="Título 3 2 3" xfId="2321" xr:uid="{00000000-0005-0000-0000-0000730A0000}"/>
    <cellStyle name="Título 3 2 4" xfId="2322" xr:uid="{00000000-0005-0000-0000-0000740A0000}"/>
    <cellStyle name="Título 3 2 5" xfId="2323" xr:uid="{00000000-0005-0000-0000-0000750A0000}"/>
    <cellStyle name="Título 3 2 6" xfId="2324" xr:uid="{00000000-0005-0000-0000-0000760A0000}"/>
    <cellStyle name="Título 3 3" xfId="2325" xr:uid="{00000000-0005-0000-0000-0000770A0000}"/>
    <cellStyle name="Título 3 3 2" xfId="2326" xr:uid="{00000000-0005-0000-0000-0000780A0000}"/>
    <cellStyle name="Título 3 3 3" xfId="2327" xr:uid="{00000000-0005-0000-0000-0000790A0000}"/>
    <cellStyle name="Título 3 3 4" xfId="2328" xr:uid="{00000000-0005-0000-0000-00007A0A0000}"/>
    <cellStyle name="Título 3 3 5" xfId="2329" xr:uid="{00000000-0005-0000-0000-00007B0A0000}"/>
    <cellStyle name="Título 3 4" xfId="2330" xr:uid="{00000000-0005-0000-0000-00007C0A0000}"/>
    <cellStyle name="Título 3 4 2" xfId="2331" xr:uid="{00000000-0005-0000-0000-00007D0A0000}"/>
    <cellStyle name="Título 3 4 3" xfId="2332" xr:uid="{00000000-0005-0000-0000-00007E0A0000}"/>
    <cellStyle name="Título 3 4 4" xfId="2333" xr:uid="{00000000-0005-0000-0000-00007F0A0000}"/>
    <cellStyle name="Título 3 4 5" xfId="2334" xr:uid="{00000000-0005-0000-0000-0000800A0000}"/>
    <cellStyle name="Título 3 5" xfId="2335" xr:uid="{00000000-0005-0000-0000-0000810A0000}"/>
    <cellStyle name="Título 3 5 2" xfId="2336" xr:uid="{00000000-0005-0000-0000-0000820A0000}"/>
    <cellStyle name="Título 3 5 3" xfId="2337" xr:uid="{00000000-0005-0000-0000-0000830A0000}"/>
    <cellStyle name="Título 3 5 4" xfId="2338" xr:uid="{00000000-0005-0000-0000-0000840A0000}"/>
    <cellStyle name="Título 3 5 5" xfId="2339" xr:uid="{00000000-0005-0000-0000-0000850A0000}"/>
    <cellStyle name="Título 3 6" xfId="2340" xr:uid="{00000000-0005-0000-0000-0000860A0000}"/>
    <cellStyle name="Título 3 6 2" xfId="2341" xr:uid="{00000000-0005-0000-0000-0000870A0000}"/>
    <cellStyle name="Título 3 6 3" xfId="2342" xr:uid="{00000000-0005-0000-0000-0000880A0000}"/>
    <cellStyle name="Título 3 6 4" xfId="2343" xr:uid="{00000000-0005-0000-0000-0000890A0000}"/>
    <cellStyle name="Título 3 6 5" xfId="2344" xr:uid="{00000000-0005-0000-0000-00008A0A0000}"/>
    <cellStyle name="Título 3 7" xfId="2345" xr:uid="{00000000-0005-0000-0000-00008B0A0000}"/>
    <cellStyle name="Título 3 7 2" xfId="2346" xr:uid="{00000000-0005-0000-0000-00008C0A0000}"/>
    <cellStyle name="Título 3 7 3" xfId="2347" xr:uid="{00000000-0005-0000-0000-00008D0A0000}"/>
    <cellStyle name="Título 3 7 4" xfId="2348" xr:uid="{00000000-0005-0000-0000-00008E0A0000}"/>
    <cellStyle name="Título 3 7 5" xfId="2349" xr:uid="{00000000-0005-0000-0000-00008F0A0000}"/>
    <cellStyle name="Título 3 8" xfId="2350" xr:uid="{00000000-0005-0000-0000-0000900A0000}"/>
    <cellStyle name="Título 3 8 2" xfId="2351" xr:uid="{00000000-0005-0000-0000-0000910A0000}"/>
    <cellStyle name="Título 3 8 3" xfId="2352" xr:uid="{00000000-0005-0000-0000-0000920A0000}"/>
    <cellStyle name="Título 3 8 4" xfId="2353" xr:uid="{00000000-0005-0000-0000-0000930A0000}"/>
    <cellStyle name="Título 3 8 5" xfId="2354" xr:uid="{00000000-0005-0000-0000-0000940A0000}"/>
    <cellStyle name="Título 3 9" xfId="2355" xr:uid="{00000000-0005-0000-0000-0000950A0000}"/>
    <cellStyle name="Título 3 9 2" xfId="2356" xr:uid="{00000000-0005-0000-0000-0000960A0000}"/>
    <cellStyle name="Título 3 9 3" xfId="2357" xr:uid="{00000000-0005-0000-0000-0000970A0000}"/>
    <cellStyle name="Título 3 9 4" xfId="2358" xr:uid="{00000000-0005-0000-0000-0000980A0000}"/>
    <cellStyle name="Título 3 9 5" xfId="2359" xr:uid="{00000000-0005-0000-0000-0000990A0000}"/>
    <cellStyle name="Título 4" xfId="2640" xr:uid="{00000000-0005-0000-0000-00009A0A0000}"/>
    <cellStyle name="Título 5" xfId="2641" xr:uid="{00000000-0005-0000-0000-00009B0A0000}"/>
    <cellStyle name="Título 6" xfId="2642" xr:uid="{00000000-0005-0000-0000-00009C0A0000}"/>
    <cellStyle name="Título 7" xfId="2643" xr:uid="{00000000-0005-0000-0000-00009D0A0000}"/>
    <cellStyle name="Título 8" xfId="2644" xr:uid="{00000000-0005-0000-0000-00009E0A0000}"/>
    <cellStyle name="Título 9" xfId="2645" xr:uid="{00000000-0005-0000-0000-00009F0A0000}"/>
    <cellStyle name="Total 10" xfId="2360" xr:uid="{00000000-0005-0000-0000-0000A00A0000}"/>
    <cellStyle name="Total 10 2" xfId="2361" xr:uid="{00000000-0005-0000-0000-0000A10A0000}"/>
    <cellStyle name="Total 10 2 2" xfId="3605" xr:uid="{26846696-1F6C-4016-A0A6-8E77443A9FE4}"/>
    <cellStyle name="Total 10 3" xfId="2362" xr:uid="{00000000-0005-0000-0000-0000A20A0000}"/>
    <cellStyle name="Total 10 3 2" xfId="3606" xr:uid="{7D000327-6C1E-492D-BD7F-F22D31B5B239}"/>
    <cellStyle name="Total 10 4" xfId="2363" xr:uid="{00000000-0005-0000-0000-0000A30A0000}"/>
    <cellStyle name="Total 10 4 2" xfId="3607" xr:uid="{62FDC394-8BFC-4A0A-A06C-AE2EA2B3070B}"/>
    <cellStyle name="Total 10 5" xfId="2364" xr:uid="{00000000-0005-0000-0000-0000A40A0000}"/>
    <cellStyle name="Total 10 5 2" xfId="3608" xr:uid="{60E85FB8-CC69-448F-8631-E930476BDDD4}"/>
    <cellStyle name="Total 10 6" xfId="3604" xr:uid="{7AC72DEF-482D-40EE-A08A-D24FE194A8A3}"/>
    <cellStyle name="Total 11" xfId="2365" xr:uid="{00000000-0005-0000-0000-0000A50A0000}"/>
    <cellStyle name="Total 11 2" xfId="3609" xr:uid="{4CFD7928-E39A-43F5-9400-396BACADF13C}"/>
    <cellStyle name="Total 12" xfId="2366" xr:uid="{00000000-0005-0000-0000-0000A60A0000}"/>
    <cellStyle name="Total 12 2" xfId="3610" xr:uid="{C3028920-A827-412A-9884-75362C944C77}"/>
    <cellStyle name="Total 13" xfId="2367" xr:uid="{00000000-0005-0000-0000-0000A70A0000}"/>
    <cellStyle name="Total 13 2" xfId="3611" xr:uid="{FFDA6997-B829-4B66-AED1-E10EF73D3587}"/>
    <cellStyle name="Total 14" xfId="2368" xr:uid="{00000000-0005-0000-0000-0000A80A0000}"/>
    <cellStyle name="Total 14 2" xfId="3612" xr:uid="{F60EB1E7-7F03-4AE3-8E6B-B864EEFB018B}"/>
    <cellStyle name="Total 15" xfId="184" xr:uid="{00000000-0005-0000-0000-0000A90A0000}"/>
    <cellStyle name="Total 16" xfId="2717" xr:uid="{00000000-0005-0000-0000-0000AA0A0000}"/>
    <cellStyle name="Total 16 2" xfId="3735" xr:uid="{3B1DD583-95C8-4CB7-807B-1CC632F35D4A}"/>
    <cellStyle name="Total 17" xfId="2757" xr:uid="{00000000-0005-0000-0000-0000AB0A0000}"/>
    <cellStyle name="Total 18" xfId="3780" xr:uid="{D77352C4-544C-4964-ADBA-D20CEC37E1AC}"/>
    <cellStyle name="Total 2" xfId="2369" xr:uid="{00000000-0005-0000-0000-0000AC0A0000}"/>
    <cellStyle name="Total 2 2" xfId="2370" xr:uid="{00000000-0005-0000-0000-0000AD0A0000}"/>
    <cellStyle name="Total 2 2 2" xfId="3614" xr:uid="{37BE3553-F56C-4A38-87AA-9FE99AD04364}"/>
    <cellStyle name="Total 2 3" xfId="2371" xr:uid="{00000000-0005-0000-0000-0000AE0A0000}"/>
    <cellStyle name="Total 2 3 2" xfId="3615" xr:uid="{94B6E4E7-76C1-40B2-BA2B-34BB9E10A36B}"/>
    <cellStyle name="Total 2 4" xfId="2372" xr:uid="{00000000-0005-0000-0000-0000AF0A0000}"/>
    <cellStyle name="Total 2 4 2" xfId="3616" xr:uid="{DD9B8AE2-77E3-4237-9062-DD45F072324B}"/>
    <cellStyle name="Total 2 5" xfId="2373" xr:uid="{00000000-0005-0000-0000-0000B00A0000}"/>
    <cellStyle name="Total 2 5 2" xfId="3617" xr:uid="{E12DE688-41C0-44B5-9AC6-09F8B7679C09}"/>
    <cellStyle name="Total 2 6" xfId="2374" xr:uid="{00000000-0005-0000-0000-0000B10A0000}"/>
    <cellStyle name="Total 2 6 2" xfId="3618" xr:uid="{DCFCD4F9-999B-4FDA-B3BF-02755A9B67D7}"/>
    <cellStyle name="Total 2 7" xfId="3613" xr:uid="{D3E88B9B-A646-4169-9453-87781EE3E489}"/>
    <cellStyle name="Total 3" xfId="2375" xr:uid="{00000000-0005-0000-0000-0000B20A0000}"/>
    <cellStyle name="Total 3 2" xfId="2376" xr:uid="{00000000-0005-0000-0000-0000B30A0000}"/>
    <cellStyle name="Total 3 2 2" xfId="3620" xr:uid="{4177AD22-9A17-4277-88BF-AE5CCA6CDED3}"/>
    <cellStyle name="Total 3 3" xfId="2377" xr:uid="{00000000-0005-0000-0000-0000B40A0000}"/>
    <cellStyle name="Total 3 3 2" xfId="3621" xr:uid="{D0B71E9D-BB7A-4B67-BA15-8273E78D102C}"/>
    <cellStyle name="Total 3 4" xfId="2378" xr:uid="{00000000-0005-0000-0000-0000B50A0000}"/>
    <cellStyle name="Total 3 4 2" xfId="3622" xr:uid="{CF2E0FEB-15BC-4452-88F0-0FE8B7FE8F5E}"/>
    <cellStyle name="Total 3 5" xfId="2379" xr:uid="{00000000-0005-0000-0000-0000B60A0000}"/>
    <cellStyle name="Total 3 5 2" xfId="3623" xr:uid="{16FBAB70-255A-4F9F-A453-1ABFE6B708C7}"/>
    <cellStyle name="Total 3 6" xfId="3619" xr:uid="{39EB2888-94FE-4E8E-8FE8-1CC384993FEE}"/>
    <cellStyle name="Total 4" xfId="2380" xr:uid="{00000000-0005-0000-0000-0000B70A0000}"/>
    <cellStyle name="Total 4 2" xfId="2381" xr:uid="{00000000-0005-0000-0000-0000B80A0000}"/>
    <cellStyle name="Total 4 2 2" xfId="3625" xr:uid="{7313CB05-1009-48BC-9C79-B728279311E6}"/>
    <cellStyle name="Total 4 3" xfId="2382" xr:uid="{00000000-0005-0000-0000-0000B90A0000}"/>
    <cellStyle name="Total 4 3 2" xfId="3626" xr:uid="{210EE583-5A0A-444F-BDF1-6C9AB955444C}"/>
    <cellStyle name="Total 4 4" xfId="2383" xr:uid="{00000000-0005-0000-0000-0000BA0A0000}"/>
    <cellStyle name="Total 4 4 2" xfId="3627" xr:uid="{1234C95F-E38C-4639-B5CE-06FB09CBF478}"/>
    <cellStyle name="Total 4 5" xfId="2384" xr:uid="{00000000-0005-0000-0000-0000BB0A0000}"/>
    <cellStyle name="Total 4 5 2" xfId="3628" xr:uid="{3F3EE6CD-B1F6-4EA0-82FE-9D980EA89976}"/>
    <cellStyle name="Total 4 6" xfId="3624" xr:uid="{39BBB82A-D144-4ABF-AF7F-BE5A2B00DF25}"/>
    <cellStyle name="Total 5" xfId="2385" xr:uid="{00000000-0005-0000-0000-0000BC0A0000}"/>
    <cellStyle name="Total 5 2" xfId="2386" xr:uid="{00000000-0005-0000-0000-0000BD0A0000}"/>
    <cellStyle name="Total 5 2 2" xfId="3630" xr:uid="{6C920864-4AFC-4BC1-9417-CC0ECD6E2918}"/>
    <cellStyle name="Total 5 3" xfId="2387" xr:uid="{00000000-0005-0000-0000-0000BE0A0000}"/>
    <cellStyle name="Total 5 3 2" xfId="3631" xr:uid="{9449D00A-DD2E-49D8-846B-09AA2CC22252}"/>
    <cellStyle name="Total 5 4" xfId="2388" xr:uid="{00000000-0005-0000-0000-0000BF0A0000}"/>
    <cellStyle name="Total 5 4 2" xfId="3632" xr:uid="{E05BF3EF-C574-4850-AE75-0EF6B7844B5F}"/>
    <cellStyle name="Total 5 5" xfId="2389" xr:uid="{00000000-0005-0000-0000-0000C00A0000}"/>
    <cellStyle name="Total 5 5 2" xfId="3633" xr:uid="{E55E13F9-F14B-422A-820D-163D5BCD5E62}"/>
    <cellStyle name="Total 5 6" xfId="3629" xr:uid="{89D3C39D-56BF-4050-B075-E5B5B742C673}"/>
    <cellStyle name="Total 6" xfId="2390" xr:uid="{00000000-0005-0000-0000-0000C10A0000}"/>
    <cellStyle name="Total 6 2" xfId="2391" xr:uid="{00000000-0005-0000-0000-0000C20A0000}"/>
    <cellStyle name="Total 6 2 2" xfId="3635" xr:uid="{23CBA234-E555-46DB-AE14-F0B82EE4D452}"/>
    <cellStyle name="Total 6 3" xfId="2392" xr:uid="{00000000-0005-0000-0000-0000C30A0000}"/>
    <cellStyle name="Total 6 3 2" xfId="3636" xr:uid="{FFD9322A-EFDA-4743-8287-DB3F58C9A1EF}"/>
    <cellStyle name="Total 6 4" xfId="2393" xr:uid="{00000000-0005-0000-0000-0000C40A0000}"/>
    <cellStyle name="Total 6 4 2" xfId="3637" xr:uid="{3976B68F-57DB-440D-9212-ECBE36C8DA5F}"/>
    <cellStyle name="Total 6 5" xfId="2394" xr:uid="{00000000-0005-0000-0000-0000C50A0000}"/>
    <cellStyle name="Total 6 5 2" xfId="3638" xr:uid="{C869F87F-E27F-4E6A-BA18-C9C2CC52E856}"/>
    <cellStyle name="Total 6 6" xfId="3634" xr:uid="{BF5C493F-7959-4591-B7CD-49F5DF828693}"/>
    <cellStyle name="Total 7" xfId="2395" xr:uid="{00000000-0005-0000-0000-0000C60A0000}"/>
    <cellStyle name="Total 7 2" xfId="2396" xr:uid="{00000000-0005-0000-0000-0000C70A0000}"/>
    <cellStyle name="Total 7 2 2" xfId="3640" xr:uid="{C1E2F38A-190B-4D1A-84A8-DF2B7FE1EAD8}"/>
    <cellStyle name="Total 7 3" xfId="2397" xr:uid="{00000000-0005-0000-0000-0000C80A0000}"/>
    <cellStyle name="Total 7 3 2" xfId="3641" xr:uid="{84F2121A-50F5-46BA-B4FC-6D860B4A4FE8}"/>
    <cellStyle name="Total 7 4" xfId="2398" xr:uid="{00000000-0005-0000-0000-0000C90A0000}"/>
    <cellStyle name="Total 7 4 2" xfId="3642" xr:uid="{D8103283-A5BC-42D7-93E6-BE209247C238}"/>
    <cellStyle name="Total 7 5" xfId="2399" xr:uid="{00000000-0005-0000-0000-0000CA0A0000}"/>
    <cellStyle name="Total 7 5 2" xfId="3643" xr:uid="{ED55946C-2C45-4F91-AF37-20A2DA07A134}"/>
    <cellStyle name="Total 7 6" xfId="3639" xr:uid="{087A425E-6275-4170-8D47-393C5B39626B}"/>
    <cellStyle name="Total 8" xfId="2400" xr:uid="{00000000-0005-0000-0000-0000CB0A0000}"/>
    <cellStyle name="Total 8 2" xfId="2401" xr:uid="{00000000-0005-0000-0000-0000CC0A0000}"/>
    <cellStyle name="Total 8 2 2" xfId="3645" xr:uid="{018CFCB8-4239-40AC-B457-708B145D0EBC}"/>
    <cellStyle name="Total 8 3" xfId="2402" xr:uid="{00000000-0005-0000-0000-0000CD0A0000}"/>
    <cellStyle name="Total 8 3 2" xfId="3646" xr:uid="{016D1535-C2C0-42CC-9A7A-0CED7B1EF623}"/>
    <cellStyle name="Total 8 4" xfId="2403" xr:uid="{00000000-0005-0000-0000-0000CE0A0000}"/>
    <cellStyle name="Total 8 4 2" xfId="3647" xr:uid="{B8534E1B-5E4E-4FE9-A534-6B353E1B3AB9}"/>
    <cellStyle name="Total 8 5" xfId="2404" xr:uid="{00000000-0005-0000-0000-0000CF0A0000}"/>
    <cellStyle name="Total 8 5 2" xfId="3648" xr:uid="{939762DC-FB68-4FE6-BA02-B84373588E75}"/>
    <cellStyle name="Total 8 6" xfId="3644" xr:uid="{86338D5D-94AB-4AF6-984D-DA74B913FC4D}"/>
    <cellStyle name="Total 9" xfId="2405" xr:uid="{00000000-0005-0000-0000-0000D00A0000}"/>
    <cellStyle name="Total 9 2" xfId="2406" xr:uid="{00000000-0005-0000-0000-0000D10A0000}"/>
    <cellStyle name="Total 9 2 2" xfId="3650" xr:uid="{4DA6DCE0-FF69-41BA-865D-F463DE2079D8}"/>
    <cellStyle name="Total 9 3" xfId="2407" xr:uid="{00000000-0005-0000-0000-0000D20A0000}"/>
    <cellStyle name="Total 9 3 2" xfId="3651" xr:uid="{F313E6F6-1856-4A67-AA9D-6169FAE2B138}"/>
    <cellStyle name="Total 9 4" xfId="2408" xr:uid="{00000000-0005-0000-0000-0000D30A0000}"/>
    <cellStyle name="Total 9 4 2" xfId="3652" xr:uid="{940F5633-545D-44EE-B0F8-0CA112BD6661}"/>
    <cellStyle name="Total 9 5" xfId="2409" xr:uid="{00000000-0005-0000-0000-0000D40A0000}"/>
    <cellStyle name="Total 9 5 2" xfId="3653" xr:uid="{F5E990F2-ECAB-4B70-90BF-6D95A8A71E99}"/>
    <cellStyle name="Total 9 6" xfId="3649" xr:uid="{E00A9322-18E9-48EF-B6B3-77D1EAF9D0AC}"/>
    <cellStyle name="Tytu?" xfId="2410" xr:uid="{00000000-0005-0000-0000-0000D50A0000}"/>
    <cellStyle name="Tytuł" xfId="185" xr:uid="{00000000-0005-0000-0000-0000D60A0000}"/>
    <cellStyle name="Uwaga" xfId="186" xr:uid="{00000000-0005-0000-0000-0000D70A0000}"/>
    <cellStyle name="Währung [0]_FBA-6" xfId="2411" xr:uid="{00000000-0005-0000-0000-0000D80A0000}"/>
    <cellStyle name="Währung_FBA-6" xfId="2412" xr:uid="{00000000-0005-0000-0000-0000D90A0000}"/>
    <cellStyle name="Warning Text" xfId="187" xr:uid="{00000000-0005-0000-0000-0000DA0A0000}"/>
    <cellStyle name="Warning Text 2" xfId="2413" xr:uid="{00000000-0005-0000-0000-0000DB0A0000}"/>
    <cellStyle name="Warning Text 3" xfId="2414" xr:uid="{00000000-0005-0000-0000-0000DC0A0000}"/>
    <cellStyle name="Warning Text 4" xfId="2415" xr:uid="{00000000-0005-0000-0000-0000DD0A0000}"/>
    <cellStyle name="Warning Text 5" xfId="2416" xr:uid="{00000000-0005-0000-0000-0000DE0A0000}"/>
    <cellStyle name="Warning Text 6" xfId="2678" xr:uid="{00000000-0005-0000-0000-0000DF0A0000}"/>
    <cellStyle name="Z?e" xfId="2417" xr:uid="{00000000-0005-0000-0000-0000E00A0000}"/>
    <cellStyle name="Złe" xfId="188" xr:uid="{00000000-0005-0000-0000-0000E10A0000}"/>
  </cellStyles>
  <dxfs count="0"/>
  <tableStyles count="0" defaultTableStyle="TableStyleMedium2" defaultPivotStyle="PivotStyleLight16"/>
  <colors>
    <mruColors>
      <color rgb="FF67ED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184150</xdr:colOff>
      <xdr:row>66</xdr:row>
      <xdr:rowOff>0</xdr:rowOff>
    </xdr:from>
    <xdr:to>
      <xdr:col>8</xdr:col>
      <xdr:colOff>311150</xdr:colOff>
      <xdr:row>66</xdr:row>
      <xdr:rowOff>127000</xdr:rowOff>
    </xdr:to>
    <xdr:pic>
      <xdr:nvPicPr>
        <xdr:cNvPr id="2" name="BExS7PTSQLD0358HU5P38S6X9CF5">
          <a:extLst>
            <a:ext uri="{FF2B5EF4-FFF2-40B4-BE49-F238E27FC236}">
              <a16:creationId xmlns:a16="http://schemas.microsoft.com/office/drawing/2014/main" id="{7AB582AD-C7C7-4FB7-8D90-1F9A785F0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584950" y="12153900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Documents%20and%20Settings\acuello\Mis%20documentos\2012\RECURSOS%20HUMANOS\IPAS_JUNIO-2012_tabla_mort_2009-v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Users\cvalenciac\Desktop\00-Resultados%20Iniciales%20GRUPO%20(prueba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andovals\Desktop\Resultados\2023\1Q\Traducci&#243;n\01%20Fecu%20AA%201T23v0_EN.xlsx" TargetMode="External"/><Relationship Id="rId1" Type="http://schemas.openxmlformats.org/officeDocument/2006/relationships/externalLinkPath" Target="01%20Fecu%20AA%201T23v0_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Documents%20and%20Settings\acuello\Mis%20documentos\2005\balance%2005\diciembre%202005\ANALISIS-%20diciembre-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amboni/AppData/Local/Microsoft/Windows/Temporary%20Internet%20Files/Content.Outlook/2B3XWOD5/gadier/Riopaila/PROYIVA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Sistema%20de%20Consolidacion\Users\vsamboni\AppData\Local\Microsoft\Windows\Temporary%20Internet%20Files\Content.Outlook\2B3XWOD5\gadier\Riopaila\PROYIVA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IR%20y%20Estudios%20Financieros\Users\bcorvalan\Desktop\envios%202014-2013\ENVIO%20MARZOV2\Of_498_03_2014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  <sheetName val="CONSOLIDACION miles de pesos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s"/>
      <sheetName val="Liabilities"/>
      <sheetName val="Results"/>
      <sheetName val="Flow"/>
      <sheetName val="New pronouncements"/>
      <sheetName val="N2.2 Claims"/>
      <sheetName val="N3 Profile Expiration"/>
      <sheetName val="N5 Stratification of debtors"/>
      <sheetName val="N6 CxC CxP Relacionadas"/>
      <sheetName val="N15 Deferred taxes"/>
      <sheetName val="N16.6 Derivatives"/>
      <sheetName val="N24 Ordinary income"/>
      <sheetName val="N25 Other exp. by nature"/>
      <sheetName val="N26 Other income and exp."/>
      <sheetName val="N29 Operaciones Discontinuadas"/>
    </sheetNames>
    <sheetDataSet>
      <sheetData sheetId="0" refreshError="1"/>
      <sheetData sheetId="1" refreshError="1"/>
      <sheetData sheetId="2" refreshError="1">
        <row r="2">
          <cell r="B2" t="str">
            <v xml:space="preserve">INCOME STATEMENT BY NATURE </v>
          </cell>
        </row>
        <row r="4">
          <cell r="B4" t="str">
            <v>Revenues for regular activities</v>
          </cell>
        </row>
        <row r="5">
          <cell r="B5" t="str">
            <v>Used raw materials and expendables</v>
          </cell>
        </row>
        <row r="6">
          <cell r="B6" t="str">
            <v>Provisions for employee benefits</v>
          </cell>
        </row>
        <row r="7">
          <cell r="B7" t="str">
            <v>Expenses related to depreciation and amortization</v>
          </cell>
        </row>
        <row r="8">
          <cell r="B8" t="str">
            <v>Other expenses by nature</v>
          </cell>
        </row>
        <row r="9">
          <cell r="B9" t="str">
            <v>Other (losses) earnings</v>
          </cell>
        </row>
        <row r="10">
          <cell r="B10" t="str">
            <v>Income from operating activities</v>
          </cell>
        </row>
        <row r="11">
          <cell r="B11" t="str">
            <v>Financial income</v>
          </cell>
        </row>
        <row r="12">
          <cell r="B12" t="str">
            <v>Financial costs</v>
          </cell>
        </row>
        <row r="13">
          <cell r="B13" t="str">
            <v>Impairment gains and reversals of impairment losses (Impairment losses) determined according to IFRS 9 on financial assets</v>
          </cell>
        </row>
        <row r="14">
          <cell r="B14" t="str">
            <v>Earnings (losses) exchange differences</v>
          </cell>
        </row>
        <row r="15">
          <cell r="B15" t="str">
            <v>Results of indexation adjustments</v>
          </cell>
        </row>
        <row r="16">
          <cell r="B16" t="str">
            <v>Participación en las ganancias (pérdidas) de asociadas y negocion conjuntos</v>
          </cell>
        </row>
        <row r="17">
          <cell r="B17" t="str">
            <v>Earnings before taxes</v>
          </cell>
        </row>
        <row r="18">
          <cell r="B18" t="str">
            <v>Income (Expenses) for earning taxes</v>
          </cell>
        </row>
        <row r="19">
          <cell r="B19" t="str">
            <v>Earnings (loss) from continuous operations</v>
          </cell>
        </row>
        <row r="20">
          <cell r="B20" t="str">
            <v>Ganancia (pérdida) procedente de operaciones discontinuadas</v>
          </cell>
        </row>
        <row r="22">
          <cell r="B22" t="str">
            <v>Earnings</v>
          </cell>
        </row>
        <row r="23">
          <cell r="B23" t="str">
            <v>Earnings due to</v>
          </cell>
        </row>
        <row r="24">
          <cell r="B24" t="str">
            <v>Earnings attributable to owners of the controller</v>
          </cell>
        </row>
        <row r="25">
          <cell r="B25" t="str">
            <v>Earnings (losses) attributable to non-controlling shares</v>
          </cell>
        </row>
        <row r="26">
          <cell r="B26" t="str">
            <v>Earnings</v>
          </cell>
        </row>
        <row r="27">
          <cell r="B27" t="str">
            <v>Earnings per share</v>
          </cell>
        </row>
        <row r="28">
          <cell r="B28" t="str">
            <v>Earnings per basic shares in continuous operations ($)</v>
          </cell>
        </row>
        <row r="29">
          <cell r="B29" t="str">
            <v>Earnings per basic shares ($)</v>
          </cell>
        </row>
        <row r="31">
          <cell r="B31" t="str">
            <v>STATEMENTS OF COMPREHENSIVE RESULTS</v>
          </cell>
        </row>
        <row r="34">
          <cell r="B34" t="str">
            <v>Earnings</v>
          </cell>
        </row>
        <row r="35">
          <cell r="B35" t="str">
            <v>OTHER COMPREHENSIVE RESULT</v>
          </cell>
        </row>
        <row r="36">
          <cell r="B36" t="str">
            <v>Componentes de otro resultado integral que no se reclasificarán al resultado del período, antes de impuestos</v>
          </cell>
        </row>
        <row r="37">
          <cell r="B37" t="str">
            <v>Ganancias (pérdidas) por revaluación de terrenos</v>
          </cell>
        </row>
        <row r="38">
          <cell r="B38" t="str">
            <v>Ganancias (pérdidas) actuariales por planes de beneficios definidos</v>
          </cell>
        </row>
        <row r="39">
          <cell r="B39" t="str">
            <v>Otro resultado integral que no se reclasificará al resultado del período, antes de impuestos</v>
          </cell>
        </row>
        <row r="41">
          <cell r="B41" t="str">
            <v>Components of other comprehensive income that will not be reclassified to the result for the period, before taxes</v>
          </cell>
        </row>
        <row r="42">
          <cell r="B42" t="str">
            <v>Gain (loss) on revaluation of land</v>
          </cell>
        </row>
        <row r="43">
          <cell r="B43" t="str">
            <v>Actuarial gains (losses) on defined benefit plans</v>
          </cell>
        </row>
        <row r="44">
          <cell r="B44" t="str">
            <v>Total other comprehensive result that will be reclassified to the result of the period</v>
          </cell>
        </row>
        <row r="46">
          <cell r="B46" t="str">
            <v>Other components of other comprehensive income, before tax</v>
          </cell>
        </row>
        <row r="48">
          <cell r="B48" t="str">
            <v>Income taxes relating to components of other comprehensive income that will not be reclassified to profit or loss for the period</v>
          </cell>
        </row>
        <row r="49">
          <cell r="B49" t="str">
            <v>Income tax (Losses) related to land revaluation</v>
          </cell>
        </row>
        <row r="50">
          <cell r="B50" t="str">
            <v>Income Tax (Losses) Related to Defined Benefit Plans</v>
          </cell>
        </row>
        <row r="51">
          <cell r="B51" t="str">
            <v>Total Income taxes relating to components of other comprehensive income that will not be reclassified to profit or loss for the period</v>
          </cell>
        </row>
        <row r="53">
          <cell r="B53" t="str">
            <v>Income taxes relating to components of other comprehensive income to be reclassified to profit or loss for the period</v>
          </cell>
        </row>
        <row r="54">
          <cell r="B54" t="str">
            <v>Taxes Gains (losses) on cash flow hedges</v>
          </cell>
        </row>
        <row r="55">
          <cell r="B55" t="str">
            <v>Total Income taxes relating to components of other comprehensive income that will not be reclassified to profit or loss for the period</v>
          </cell>
        </row>
        <row r="57">
          <cell r="B57" t="str">
            <v xml:space="preserve">Total other comprehensive result </v>
          </cell>
        </row>
        <row r="59">
          <cell r="B59" t="str">
            <v>TOTAL COMPREHENSIVE RESULT</v>
          </cell>
        </row>
        <row r="60">
          <cell r="B60" t="str">
            <v>Comprehensive result attributable to:</v>
          </cell>
        </row>
        <row r="61">
          <cell r="B61" t="str">
            <v>Comprehensive result attributable to the owners of the holding company</v>
          </cell>
        </row>
        <row r="62">
          <cell r="B62" t="str">
            <v>Comprehensive income attributable to non-controlling interests</v>
          </cell>
        </row>
        <row r="63">
          <cell r="B63" t="str">
            <v>Total comprehensive result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  <sheetName val="110000. Portad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H32"/>
  <sheetViews>
    <sheetView showGridLines="0" zoomScaleNormal="100" workbookViewId="0">
      <selection activeCell="I14" sqref="I14"/>
    </sheetView>
  </sheetViews>
  <sheetFormatPr baseColWidth="10" defaultColWidth="11.42578125" defaultRowHeight="12"/>
  <cols>
    <col min="1" max="1" width="10.42578125" style="172" customWidth="1"/>
    <col min="2" max="2" width="57.42578125" style="152" customWidth="1"/>
    <col min="3" max="3" width="7.7109375" style="152" customWidth="1"/>
    <col min="4" max="5" width="14.28515625" style="152" customWidth="1"/>
    <col min="6" max="6" width="6.85546875" style="152" customWidth="1"/>
    <col min="7" max="7" width="12.5703125" style="140" bestFit="1" customWidth="1"/>
    <col min="8" max="8" width="8.42578125" style="140" bestFit="1" customWidth="1"/>
    <col min="9" max="9" width="11.42578125" style="152" customWidth="1"/>
    <col min="10" max="16384" width="11.42578125" style="152"/>
  </cols>
  <sheetData>
    <row r="1" spans="1:8" ht="12.75" thickBot="1">
      <c r="G1" s="146"/>
      <c r="H1" s="147"/>
    </row>
    <row r="2" spans="1:8">
      <c r="B2" s="1003" t="s">
        <v>202</v>
      </c>
      <c r="C2" s="1004" t="s">
        <v>281</v>
      </c>
      <c r="D2" s="166" t="s">
        <v>396</v>
      </c>
      <c r="E2" s="166" t="s">
        <v>400</v>
      </c>
      <c r="G2" s="1006" t="s">
        <v>404</v>
      </c>
      <c r="H2" s="1008" t="s">
        <v>154</v>
      </c>
    </row>
    <row r="3" spans="1:8" ht="12.75" thickBot="1">
      <c r="B3" s="1003"/>
      <c r="C3" s="1005"/>
      <c r="D3" s="167" t="s">
        <v>68</v>
      </c>
      <c r="E3" s="167" t="s">
        <v>68</v>
      </c>
      <c r="G3" s="1007"/>
      <c r="H3" s="1009"/>
    </row>
    <row r="4" spans="1:8">
      <c r="B4" s="272" t="s">
        <v>203</v>
      </c>
      <c r="C4" s="231"/>
      <c r="D4" s="232"/>
      <c r="E4" s="232"/>
      <c r="G4" s="148"/>
      <c r="H4" s="149"/>
    </row>
    <row r="5" spans="1:8" ht="15">
      <c r="A5" s="172" t="s">
        <v>1</v>
      </c>
      <c r="B5" s="273" t="s">
        <v>204</v>
      </c>
      <c r="C5" s="231">
        <v>4</v>
      </c>
      <c r="D5" s="232">
        <v>167186100</v>
      </c>
      <c r="E5" s="232">
        <v>180545868</v>
      </c>
      <c r="F5"/>
      <c r="G5" s="430">
        <v>-13359768</v>
      </c>
      <c r="H5" s="149">
        <v>-7.3996531452051845E-2</v>
      </c>
    </row>
    <row r="6" spans="1:8" ht="15">
      <c r="A6" s="172" t="s">
        <v>2</v>
      </c>
      <c r="B6" s="274" t="s">
        <v>71</v>
      </c>
      <c r="C6" s="231">
        <v>10</v>
      </c>
      <c r="D6" s="232">
        <v>0</v>
      </c>
      <c r="E6" s="232">
        <v>0</v>
      </c>
      <c r="F6"/>
      <c r="G6" s="430">
        <v>0</v>
      </c>
      <c r="H6" s="149">
        <v>1</v>
      </c>
    </row>
    <row r="7" spans="1:8" ht="15">
      <c r="A7" s="172" t="s">
        <v>3</v>
      </c>
      <c r="B7" s="273" t="s">
        <v>205</v>
      </c>
      <c r="C7" s="233"/>
      <c r="D7" s="232">
        <v>2536843</v>
      </c>
      <c r="E7" s="232">
        <v>4986319</v>
      </c>
      <c r="F7"/>
      <c r="G7" s="430">
        <v>-2449476</v>
      </c>
      <c r="H7" s="149">
        <v>-0.49123932905215251</v>
      </c>
    </row>
    <row r="8" spans="1:8" ht="15">
      <c r="A8" s="172" t="s">
        <v>4</v>
      </c>
      <c r="B8" s="273" t="s">
        <v>206</v>
      </c>
      <c r="C8" s="234">
        <v>5</v>
      </c>
      <c r="D8" s="232">
        <v>111544618</v>
      </c>
      <c r="E8" s="232">
        <v>122775410</v>
      </c>
      <c r="F8"/>
      <c r="G8" s="430">
        <v>-11230792</v>
      </c>
      <c r="H8" s="149">
        <v>-9.147427811481143E-2</v>
      </c>
    </row>
    <row r="9" spans="1:8" ht="15">
      <c r="A9" s="172" t="s">
        <v>5</v>
      </c>
      <c r="B9" s="273" t="s">
        <v>207</v>
      </c>
      <c r="C9" s="234">
        <v>6</v>
      </c>
      <c r="D9" s="232">
        <v>86214</v>
      </c>
      <c r="E9" s="232">
        <v>23032</v>
      </c>
      <c r="F9"/>
      <c r="G9" s="430">
        <v>63182</v>
      </c>
      <c r="H9" s="149">
        <v>2.7432268148662731</v>
      </c>
    </row>
    <row r="10" spans="1:8" ht="15">
      <c r="A10" s="172" t="s">
        <v>6</v>
      </c>
      <c r="B10" s="273" t="s">
        <v>208</v>
      </c>
      <c r="C10" s="234">
        <v>7</v>
      </c>
      <c r="D10" s="232">
        <v>13058689</v>
      </c>
      <c r="E10" s="232">
        <v>12790532</v>
      </c>
      <c r="F10"/>
      <c r="G10" s="430">
        <v>268157</v>
      </c>
      <c r="H10" s="149">
        <v>2.0965273375650052E-2</v>
      </c>
    </row>
    <row r="11" spans="1:8" ht="15.75" thickBot="1">
      <c r="A11" s="172" t="s">
        <v>8</v>
      </c>
      <c r="B11" s="273" t="s">
        <v>209</v>
      </c>
      <c r="C11" s="234">
        <v>8</v>
      </c>
      <c r="D11" s="232">
        <v>6257292</v>
      </c>
      <c r="E11" s="232">
        <v>2124811</v>
      </c>
      <c r="F11"/>
      <c r="G11" s="430">
        <v>4132481</v>
      </c>
      <c r="H11" s="149">
        <v>1.9448699201952551</v>
      </c>
    </row>
    <row r="12" spans="1:8" ht="36.75" thickBot="1">
      <c r="A12" s="162"/>
      <c r="B12" s="275" t="s">
        <v>210</v>
      </c>
      <c r="C12" s="235"/>
      <c r="D12" s="439">
        <v>300669756</v>
      </c>
      <c r="E12" s="439">
        <v>323245972</v>
      </c>
      <c r="F12"/>
      <c r="G12" s="431">
        <v>-22576216</v>
      </c>
      <c r="H12" s="432">
        <v>-6.9842219101186515E-2</v>
      </c>
    </row>
    <row r="13" spans="1:8" ht="15.75" thickBot="1">
      <c r="A13" s="172" t="s">
        <v>9</v>
      </c>
      <c r="B13" s="274" t="s">
        <v>211</v>
      </c>
      <c r="C13" s="234">
        <v>9</v>
      </c>
      <c r="D13" s="232">
        <v>3414</v>
      </c>
      <c r="E13" s="443">
        <v>2812292</v>
      </c>
      <c r="F13"/>
      <c r="G13" s="430">
        <v>-2808878</v>
      </c>
      <c r="H13" s="149">
        <v>-0.99878604355450995</v>
      </c>
    </row>
    <row r="14" spans="1:8" ht="15.75" thickBot="1">
      <c r="B14" s="276" t="s">
        <v>212</v>
      </c>
      <c r="C14" s="235"/>
      <c r="D14" s="440">
        <v>300673170</v>
      </c>
      <c r="E14" s="440">
        <v>326058264</v>
      </c>
      <c r="F14"/>
      <c r="G14" s="431">
        <v>-25385094</v>
      </c>
      <c r="H14" s="432">
        <v>-7.785447204613713E-2</v>
      </c>
    </row>
    <row r="15" spans="1:8" ht="15">
      <c r="B15" s="277" t="s">
        <v>213</v>
      </c>
      <c r="C15" s="236"/>
      <c r="D15" s="441"/>
      <c r="E15" s="442"/>
      <c r="F15"/>
      <c r="G15" s="433"/>
      <c r="H15" s="434"/>
    </row>
    <row r="16" spans="1:8" ht="15">
      <c r="A16" s="172" t="s">
        <v>10</v>
      </c>
      <c r="B16" s="273" t="s">
        <v>214</v>
      </c>
      <c r="C16" s="234">
        <v>10</v>
      </c>
      <c r="D16" s="232">
        <v>7895863</v>
      </c>
      <c r="E16" s="232">
        <v>7895863</v>
      </c>
      <c r="F16"/>
      <c r="G16" s="430">
        <v>0</v>
      </c>
      <c r="H16" s="149">
        <v>0</v>
      </c>
    </row>
    <row r="17" spans="1:8" ht="15">
      <c r="A17" s="172" t="s">
        <v>11</v>
      </c>
      <c r="B17" s="273" t="s">
        <v>205</v>
      </c>
      <c r="C17" s="234"/>
      <c r="D17" s="232">
        <v>928728</v>
      </c>
      <c r="E17" s="232">
        <v>1212641</v>
      </c>
      <c r="F17"/>
      <c r="G17" s="430">
        <v>-283913</v>
      </c>
      <c r="H17" s="149">
        <v>-0.23412782513538632</v>
      </c>
    </row>
    <row r="18" spans="1:8" ht="15">
      <c r="A18" s="172" t="s">
        <v>12</v>
      </c>
      <c r="B18" s="273" t="s">
        <v>215</v>
      </c>
      <c r="C18" s="234">
        <v>5</v>
      </c>
      <c r="D18" s="232">
        <v>3944991</v>
      </c>
      <c r="E18" s="232">
        <v>2816288</v>
      </c>
      <c r="F18"/>
      <c r="G18" s="430">
        <v>1128703</v>
      </c>
      <c r="H18" s="149">
        <v>0.40077683816427867</v>
      </c>
    </row>
    <row r="19" spans="1:8" ht="12" hidden="1" customHeight="1">
      <c r="A19" s="172" t="s">
        <v>13</v>
      </c>
      <c r="B19" s="274" t="s">
        <v>14</v>
      </c>
      <c r="C19" s="234"/>
      <c r="D19" s="232">
        <v>0</v>
      </c>
      <c r="E19" s="232">
        <v>0</v>
      </c>
      <c r="F19"/>
      <c r="G19" s="430">
        <v>0</v>
      </c>
      <c r="H19" s="149">
        <v>1</v>
      </c>
    </row>
    <row r="20" spans="1:8" ht="15">
      <c r="A20" s="172" t="s">
        <v>15</v>
      </c>
      <c r="B20" s="273" t="s">
        <v>216</v>
      </c>
      <c r="C20" s="234">
        <v>11</v>
      </c>
      <c r="D20" s="232">
        <v>232683387</v>
      </c>
      <c r="E20" s="232">
        <v>233018981</v>
      </c>
      <c r="F20"/>
      <c r="G20" s="430">
        <v>-335594</v>
      </c>
      <c r="H20" s="149">
        <v>-1.4402002727837866E-3</v>
      </c>
    </row>
    <row r="21" spans="1:8" ht="15">
      <c r="A21" s="172" t="s">
        <v>17</v>
      </c>
      <c r="B21" s="273" t="s">
        <v>217</v>
      </c>
      <c r="C21" s="234">
        <v>12</v>
      </c>
      <c r="D21" s="232">
        <v>305171468</v>
      </c>
      <c r="E21" s="232">
        <v>305171468</v>
      </c>
      <c r="F21"/>
      <c r="G21" s="430">
        <v>0</v>
      </c>
      <c r="H21" s="149">
        <v>0</v>
      </c>
    </row>
    <row r="22" spans="1:8" ht="15">
      <c r="A22" s="172" t="s">
        <v>18</v>
      </c>
      <c r="B22" s="273" t="s">
        <v>218</v>
      </c>
      <c r="C22" s="234">
        <v>13</v>
      </c>
      <c r="D22" s="232">
        <v>1739280659</v>
      </c>
      <c r="E22" s="232">
        <v>1713897351</v>
      </c>
      <c r="F22"/>
      <c r="G22" s="430">
        <v>25383308</v>
      </c>
      <c r="H22" s="149">
        <v>1.4810284866354287E-2</v>
      </c>
    </row>
    <row r="23" spans="1:8" ht="15">
      <c r="A23" s="172" t="s">
        <v>19</v>
      </c>
      <c r="B23" s="273" t="s">
        <v>219</v>
      </c>
      <c r="C23" s="234">
        <v>14</v>
      </c>
      <c r="D23" s="232">
        <v>4467326</v>
      </c>
      <c r="E23" s="232">
        <v>3998976</v>
      </c>
      <c r="F23"/>
      <c r="G23" s="430">
        <v>468350</v>
      </c>
      <c r="H23" s="149">
        <v>0.11711748207541131</v>
      </c>
    </row>
    <row r="24" spans="1:8" ht="15.75" thickBot="1">
      <c r="A24" s="172" t="s">
        <v>21</v>
      </c>
      <c r="B24" s="273" t="s">
        <v>220</v>
      </c>
      <c r="C24" s="234">
        <v>15</v>
      </c>
      <c r="D24" s="232">
        <v>60389218</v>
      </c>
      <c r="E24" s="232">
        <v>57860363</v>
      </c>
      <c r="F24"/>
      <c r="G24" s="430">
        <v>2528855</v>
      </c>
      <c r="H24" s="149">
        <v>4.3706172393007628E-2</v>
      </c>
    </row>
    <row r="25" spans="1:8" ht="12.75" hidden="1" customHeight="1" thickBot="1">
      <c r="A25" s="172" t="s">
        <v>22</v>
      </c>
      <c r="B25" s="274" t="s">
        <v>73</v>
      </c>
      <c r="C25" s="234"/>
      <c r="D25" s="232">
        <v>0</v>
      </c>
      <c r="E25" s="232">
        <v>0</v>
      </c>
      <c r="F25"/>
      <c r="G25" s="435">
        <v>0</v>
      </c>
      <c r="H25" s="436">
        <v>1</v>
      </c>
    </row>
    <row r="26" spans="1:8" ht="15.75" thickBot="1">
      <c r="B26" s="278" t="s">
        <v>221</v>
      </c>
      <c r="C26" s="235"/>
      <c r="D26" s="439">
        <v>2354761640</v>
      </c>
      <c r="E26" s="439">
        <v>2325871931</v>
      </c>
      <c r="F26"/>
      <c r="G26" s="431">
        <v>28889709</v>
      </c>
      <c r="H26" s="432">
        <v>1.2421023107484244E-2</v>
      </c>
    </row>
    <row r="27" spans="1:8" ht="15.75" thickBot="1">
      <c r="B27" s="279"/>
      <c r="C27" s="169"/>
      <c r="D27" s="232"/>
      <c r="E27" s="232"/>
      <c r="F27"/>
      <c r="G27" s="430"/>
      <c r="H27" s="149"/>
    </row>
    <row r="28" spans="1:8" ht="15.75" thickBot="1">
      <c r="B28" s="271" t="s">
        <v>222</v>
      </c>
      <c r="C28" s="168"/>
      <c r="D28" s="439">
        <v>2655434810</v>
      </c>
      <c r="E28" s="439">
        <v>2651930195</v>
      </c>
      <c r="F28"/>
      <c r="G28" s="437">
        <v>3504615</v>
      </c>
      <c r="H28" s="438">
        <v>1.3215336537167036E-3</v>
      </c>
    </row>
    <row r="29" spans="1:8" ht="12.75" thickTop="1">
      <c r="D29" s="170"/>
      <c r="E29" s="170"/>
    </row>
    <row r="30" spans="1:8">
      <c r="D30" s="171"/>
      <c r="E30" s="171"/>
    </row>
    <row r="31" spans="1:8">
      <c r="D31" s="165"/>
    </row>
    <row r="32" spans="1:8">
      <c r="D32" s="165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B2:I115"/>
  <sheetViews>
    <sheetView showGridLines="0" topLeftCell="A43" zoomScale="66" workbookViewId="0">
      <selection activeCell="H105" sqref="H105"/>
    </sheetView>
  </sheetViews>
  <sheetFormatPr baseColWidth="10" defaultColWidth="11.5703125" defaultRowHeight="12"/>
  <cols>
    <col min="1" max="1" width="11.5703125" style="23"/>
    <col min="2" max="2" width="47.7109375" style="23" customWidth="1"/>
    <col min="3" max="6" width="16.140625" style="23" customWidth="1"/>
    <col min="7" max="7" width="11.5703125" style="23" customWidth="1"/>
    <col min="8" max="9" width="12.140625" style="23" bestFit="1" customWidth="1"/>
    <col min="10" max="16384" width="11.5703125" style="23"/>
  </cols>
  <sheetData>
    <row r="2" spans="2:9" ht="12.75" thickBot="1"/>
    <row r="3" spans="2:9" ht="15" customHeight="1">
      <c r="B3" s="1065" t="s">
        <v>319</v>
      </c>
      <c r="C3" s="1069" t="s">
        <v>396</v>
      </c>
      <c r="D3" s="1069"/>
      <c r="E3" s="1069" t="s">
        <v>400</v>
      </c>
      <c r="F3" s="1069"/>
      <c r="I3" s="30"/>
    </row>
    <row r="4" spans="2:9" ht="24">
      <c r="B4" s="1066"/>
      <c r="C4" s="339" t="s">
        <v>317</v>
      </c>
      <c r="D4" s="339" t="s">
        <v>237</v>
      </c>
      <c r="E4" s="339" t="s">
        <v>318</v>
      </c>
      <c r="F4" s="340" t="s">
        <v>237</v>
      </c>
      <c r="I4" s="19"/>
    </row>
    <row r="5" spans="2:9">
      <c r="B5" s="1066"/>
      <c r="C5" s="341" t="s">
        <v>283</v>
      </c>
      <c r="D5" s="341" t="s">
        <v>283</v>
      </c>
      <c r="E5" s="341" t="s">
        <v>283</v>
      </c>
      <c r="F5" s="342" t="s">
        <v>283</v>
      </c>
      <c r="I5" s="19"/>
    </row>
    <row r="6" spans="2:9" ht="15" customHeight="1">
      <c r="B6" s="343" t="s">
        <v>320</v>
      </c>
      <c r="C6" s="490">
        <v>175758177</v>
      </c>
      <c r="D6" s="490">
        <v>130204441</v>
      </c>
      <c r="E6" s="490">
        <v>174376898</v>
      </c>
      <c r="F6" s="490">
        <v>132755535</v>
      </c>
      <c r="I6" s="19"/>
    </row>
    <row r="7" spans="2:9" ht="15" customHeight="1">
      <c r="B7" s="343" t="s">
        <v>321</v>
      </c>
      <c r="C7" s="490">
        <v>-115368959</v>
      </c>
      <c r="D7" s="490">
        <v>-115368959</v>
      </c>
      <c r="E7" s="490">
        <v>-116516535</v>
      </c>
      <c r="F7" s="490">
        <v>-116516535</v>
      </c>
      <c r="G7" s="161"/>
    </row>
    <row r="8" spans="2:9" ht="15" customHeight="1" thickBot="1">
      <c r="B8" s="344" t="s">
        <v>322</v>
      </c>
      <c r="C8" s="598">
        <v>60389218</v>
      </c>
      <c r="D8" s="598">
        <v>14835482</v>
      </c>
      <c r="E8" s="598">
        <v>57860363</v>
      </c>
      <c r="F8" s="598">
        <v>16239000</v>
      </c>
    </row>
    <row r="10" spans="2:9">
      <c r="B10" s="24"/>
      <c r="C10" s="25"/>
      <c r="D10" s="25"/>
      <c r="E10" s="25"/>
      <c r="F10" s="25"/>
      <c r="G10" s="24"/>
      <c r="H10" s="24"/>
      <c r="I10" s="24"/>
    </row>
    <row r="11" spans="2:9" ht="12.75" thickBot="1">
      <c r="B11" s="24"/>
      <c r="C11" s="25"/>
      <c r="D11" s="25"/>
      <c r="E11" s="25"/>
      <c r="F11" s="25"/>
      <c r="G11" s="24"/>
      <c r="H11" s="24"/>
      <c r="I11" s="24"/>
    </row>
    <row r="12" spans="2:9" ht="15" customHeight="1">
      <c r="B12" s="1067" t="s">
        <v>323</v>
      </c>
      <c r="C12" s="156" t="s">
        <v>396</v>
      </c>
      <c r="D12" s="595">
        <v>44926</v>
      </c>
      <c r="E12" s="25"/>
      <c r="F12" s="25"/>
      <c r="G12" s="24"/>
      <c r="H12" s="24"/>
      <c r="I12" s="24"/>
    </row>
    <row r="13" spans="2:9" ht="15" customHeight="1">
      <c r="B13" s="1068"/>
      <c r="C13" s="941" t="s">
        <v>68</v>
      </c>
      <c r="D13" s="596" t="s">
        <v>68</v>
      </c>
      <c r="E13" s="25"/>
      <c r="F13" s="25"/>
      <c r="G13" s="24"/>
      <c r="H13" s="24"/>
      <c r="I13" s="24"/>
    </row>
    <row r="14" spans="2:9" ht="15" customHeight="1">
      <c r="B14" s="143" t="s">
        <v>317</v>
      </c>
      <c r="C14" s="144">
        <v>60389218</v>
      </c>
      <c r="D14" s="144">
        <v>57860363</v>
      </c>
      <c r="E14" s="25"/>
      <c r="F14" s="25"/>
      <c r="G14" s="24"/>
      <c r="H14" s="24"/>
      <c r="I14" s="24"/>
    </row>
    <row r="15" spans="2:9" ht="15" customHeight="1">
      <c r="B15" s="145" t="s">
        <v>237</v>
      </c>
      <c r="C15" s="597">
        <v>-15384133</v>
      </c>
      <c r="D15" s="597">
        <v>-16239000</v>
      </c>
      <c r="E15" s="25"/>
      <c r="F15" s="25"/>
      <c r="G15" s="24"/>
      <c r="H15" s="24"/>
      <c r="I15" s="24"/>
    </row>
    <row r="16" spans="2:9" ht="15" customHeight="1" thickBot="1">
      <c r="B16" s="31" t="s">
        <v>322</v>
      </c>
      <c r="C16" s="593">
        <v>25830</v>
      </c>
      <c r="D16" s="593">
        <v>41621363</v>
      </c>
      <c r="E16" s="25"/>
      <c r="F16" s="25"/>
      <c r="G16" s="24"/>
      <c r="H16" s="24"/>
      <c r="I16" s="24"/>
    </row>
    <row r="18" spans="2:7" ht="12.75" thickBot="1">
      <c r="B18" s="345" t="s">
        <v>324</v>
      </c>
      <c r="C18" s="32"/>
      <c r="D18" s="32"/>
    </row>
    <row r="19" spans="2:7" ht="15" customHeight="1">
      <c r="B19" s="1070" t="s">
        <v>220</v>
      </c>
      <c r="C19" s="156" t="s">
        <v>396</v>
      </c>
      <c r="D19" s="156" t="s">
        <v>400</v>
      </c>
    </row>
    <row r="20" spans="2:7" ht="15" customHeight="1">
      <c r="B20" s="1071"/>
      <c r="C20" s="33" t="s">
        <v>68</v>
      </c>
      <c r="D20" s="33" t="s">
        <v>68</v>
      </c>
    </row>
    <row r="21" spans="2:7" ht="15" customHeight="1">
      <c r="B21" s="346" t="s">
        <v>325</v>
      </c>
      <c r="C21" s="141">
        <v>143982365</v>
      </c>
      <c r="D21" s="141">
        <v>805115</v>
      </c>
      <c r="F21" s="161"/>
      <c r="G21" s="161"/>
    </row>
    <row r="22" spans="2:7" ht="15" customHeight="1">
      <c r="B22" s="346" t="s">
        <v>326</v>
      </c>
      <c r="C22" s="141">
        <v>13100106</v>
      </c>
      <c r="D22" s="141">
        <v>12257906</v>
      </c>
      <c r="F22" s="161"/>
      <c r="G22" s="161"/>
    </row>
    <row r="23" spans="2:7" ht="15" customHeight="1">
      <c r="B23" s="346" t="s">
        <v>327</v>
      </c>
      <c r="C23" s="141">
        <v>5441382</v>
      </c>
      <c r="D23" s="141">
        <v>1361674</v>
      </c>
      <c r="F23" s="161"/>
      <c r="G23" s="161"/>
    </row>
    <row r="24" spans="2:7" ht="15" customHeight="1">
      <c r="B24" s="346" t="s">
        <v>328</v>
      </c>
      <c r="C24" s="141">
        <v>5337378</v>
      </c>
      <c r="D24" s="141">
        <v>34875</v>
      </c>
      <c r="F24" s="161"/>
      <c r="G24" s="161"/>
    </row>
    <row r="25" spans="2:7" ht="15" customHeight="1">
      <c r="B25" s="346" t="s">
        <v>329</v>
      </c>
      <c r="C25" s="141">
        <v>1985898</v>
      </c>
      <c r="D25" s="141">
        <v>5464857</v>
      </c>
      <c r="F25" s="161"/>
      <c r="G25" s="161"/>
    </row>
    <row r="26" spans="2:7" ht="15" customHeight="1">
      <c r="B26" s="346" t="s">
        <v>229</v>
      </c>
      <c r="C26" s="141">
        <v>1443022</v>
      </c>
      <c r="D26" s="141">
        <v>6005915</v>
      </c>
      <c r="F26" s="161"/>
      <c r="G26" s="161"/>
    </row>
    <row r="27" spans="2:7" ht="15" customHeight="1">
      <c r="B27" s="346" t="s">
        <v>330</v>
      </c>
      <c r="C27" s="141">
        <v>1212389</v>
      </c>
      <c r="D27" s="141">
        <v>1459801</v>
      </c>
      <c r="F27" s="161"/>
      <c r="G27" s="161"/>
    </row>
    <row r="28" spans="2:7" ht="15" customHeight="1">
      <c r="B28" s="346" t="s">
        <v>331</v>
      </c>
      <c r="C28" s="141">
        <v>1007450</v>
      </c>
      <c r="D28" s="141">
        <v>140929141</v>
      </c>
      <c r="F28" s="161"/>
      <c r="G28" s="161"/>
    </row>
    <row r="29" spans="2:7" ht="15" customHeight="1">
      <c r="B29" s="346" t="s">
        <v>332</v>
      </c>
      <c r="C29" s="141">
        <v>685896</v>
      </c>
      <c r="D29" s="141"/>
      <c r="F29" s="161"/>
      <c r="G29" s="161"/>
    </row>
    <row r="30" spans="2:7" ht="15" customHeight="1">
      <c r="B30" s="346" t="s">
        <v>333</v>
      </c>
      <c r="C30" s="141">
        <v>571432</v>
      </c>
      <c r="D30" s="141">
        <v>495549</v>
      </c>
      <c r="F30" s="161"/>
      <c r="G30" s="161"/>
    </row>
    <row r="31" spans="2:7" ht="15" customHeight="1">
      <c r="B31" s="346" t="s">
        <v>334</v>
      </c>
      <c r="C31" s="141">
        <v>502105</v>
      </c>
      <c r="D31" s="141">
        <v>1094188</v>
      </c>
      <c r="F31" s="161"/>
      <c r="G31" s="161"/>
    </row>
    <row r="32" spans="2:7" ht="15" customHeight="1">
      <c r="B32" s="346" t="s">
        <v>335</v>
      </c>
      <c r="C32" s="141">
        <v>379335</v>
      </c>
      <c r="D32" s="141">
        <v>379335</v>
      </c>
      <c r="F32" s="161"/>
      <c r="G32" s="161"/>
    </row>
    <row r="33" spans="2:9" ht="15" customHeight="1">
      <c r="B33" s="347" t="s">
        <v>336</v>
      </c>
      <c r="C33" s="141">
        <v>74544</v>
      </c>
      <c r="D33" s="141">
        <v>0</v>
      </c>
      <c r="F33" s="161"/>
      <c r="G33" s="161"/>
    </row>
    <row r="34" spans="2:9" ht="15" customHeight="1">
      <c r="B34" s="347" t="s">
        <v>337</v>
      </c>
      <c r="C34" s="141">
        <v>34875</v>
      </c>
      <c r="D34" s="141">
        <v>499954</v>
      </c>
      <c r="F34" s="161"/>
      <c r="G34" s="161"/>
    </row>
    <row r="35" spans="2:9" ht="15" customHeight="1" thickBot="1">
      <c r="B35" s="348" t="s">
        <v>317</v>
      </c>
      <c r="C35" s="157">
        <v>175758177</v>
      </c>
      <c r="D35" s="157">
        <v>170788310</v>
      </c>
      <c r="F35" s="29"/>
    </row>
    <row r="37" spans="2:9" ht="12.75" thickBot="1">
      <c r="B37" s="349" t="s">
        <v>338</v>
      </c>
      <c r="C37" s="34"/>
      <c r="D37" s="34"/>
    </row>
    <row r="38" spans="2:9" ht="15" customHeight="1">
      <c r="B38" s="1072" t="s">
        <v>237</v>
      </c>
      <c r="C38" s="156" t="s">
        <v>396</v>
      </c>
      <c r="D38" s="156" t="s">
        <v>400</v>
      </c>
    </row>
    <row r="39" spans="2:9" ht="15" customHeight="1">
      <c r="B39" s="1073"/>
      <c r="C39" s="33" t="s">
        <v>68</v>
      </c>
      <c r="D39" s="33" t="s">
        <v>68</v>
      </c>
    </row>
    <row r="40" spans="2:9" ht="15" hidden="1" customHeight="1">
      <c r="B40" s="350" t="s">
        <v>162</v>
      </c>
      <c r="C40" s="142">
        <v>0</v>
      </c>
      <c r="D40" s="142">
        <v>0</v>
      </c>
    </row>
    <row r="41" spans="2:9" ht="15" customHeight="1">
      <c r="B41" s="346" t="s">
        <v>330</v>
      </c>
      <c r="C41" s="141">
        <v>59347268</v>
      </c>
      <c r="D41" s="141">
        <v>1498892</v>
      </c>
      <c r="G41" s="29"/>
    </row>
    <row r="42" spans="2:9" ht="15" customHeight="1">
      <c r="B42" s="346" t="s">
        <v>339</v>
      </c>
      <c r="C42" s="141">
        <v>45611780</v>
      </c>
      <c r="D42" s="141">
        <v>357061</v>
      </c>
      <c r="G42" s="29"/>
      <c r="H42" s="29"/>
      <c r="I42" s="29"/>
    </row>
    <row r="43" spans="2:9" ht="15" customHeight="1">
      <c r="B43" s="346" t="s">
        <v>340</v>
      </c>
      <c r="C43" s="141">
        <v>22484085</v>
      </c>
      <c r="D43" s="141">
        <v>60122069</v>
      </c>
      <c r="E43" s="771"/>
      <c r="G43" s="29"/>
      <c r="H43" s="29"/>
      <c r="I43" s="29"/>
    </row>
    <row r="44" spans="2:9" ht="15" customHeight="1">
      <c r="B44" s="346" t="s">
        <v>341</v>
      </c>
      <c r="C44" s="141">
        <v>1431009</v>
      </c>
      <c r="D44" s="141">
        <v>22484085</v>
      </c>
      <c r="E44" s="29"/>
    </row>
    <row r="45" spans="2:9" ht="15" customHeight="1">
      <c r="B45" s="346" t="s">
        <v>342</v>
      </c>
      <c r="C45" s="141">
        <v>985098</v>
      </c>
      <c r="D45" s="141">
        <v>45611780</v>
      </c>
    </row>
    <row r="46" spans="2:9" ht="15" customHeight="1">
      <c r="B46" s="346" t="s">
        <v>219</v>
      </c>
      <c r="C46" s="141">
        <v>341318</v>
      </c>
      <c r="D46" s="141">
        <v>1075076</v>
      </c>
    </row>
    <row r="47" spans="2:9" ht="15" customHeight="1">
      <c r="B47" s="346" t="s">
        <v>337</v>
      </c>
      <c r="C47" s="141">
        <v>3883</v>
      </c>
      <c r="D47" s="141">
        <v>3882</v>
      </c>
    </row>
    <row r="48" spans="2:9" ht="15" customHeight="1" thickBot="1">
      <c r="B48" s="348" t="s">
        <v>237</v>
      </c>
      <c r="C48" s="158">
        <v>130204441</v>
      </c>
      <c r="D48" s="158">
        <v>131152845</v>
      </c>
      <c r="E48" s="158">
        <v>132755535</v>
      </c>
      <c r="F48" s="29"/>
    </row>
    <row r="49" spans="2:6" ht="15" customHeight="1" thickBot="1">
      <c r="B49" s="351"/>
      <c r="C49" s="32"/>
      <c r="D49" s="32"/>
      <c r="E49" s="29"/>
    </row>
    <row r="50" spans="2:6" ht="15" customHeight="1" thickBot="1">
      <c r="B50" s="352" t="s">
        <v>322</v>
      </c>
      <c r="C50" s="35">
        <v>45553736</v>
      </c>
      <c r="D50" s="35">
        <v>39635465</v>
      </c>
    </row>
    <row r="51" spans="2:6">
      <c r="C51" s="29"/>
      <c r="D51" s="29"/>
    </row>
    <row r="52" spans="2:6" ht="12.75" thickBot="1"/>
    <row r="53" spans="2:6">
      <c r="B53" s="1074" t="s">
        <v>343</v>
      </c>
      <c r="C53" s="156" t="s">
        <v>396</v>
      </c>
      <c r="D53" s="156" t="s">
        <v>400</v>
      </c>
    </row>
    <row r="54" spans="2:6">
      <c r="B54" s="1075"/>
      <c r="C54" s="33" t="s">
        <v>68</v>
      </c>
      <c r="D54" s="33" t="s">
        <v>68</v>
      </c>
    </row>
    <row r="55" spans="2:6">
      <c r="B55" s="353" t="s">
        <v>344</v>
      </c>
      <c r="C55" s="255">
        <v>172774208</v>
      </c>
      <c r="D55" s="255">
        <v>122565748</v>
      </c>
    </row>
    <row r="56" spans="2:6">
      <c r="B56" s="346" t="s">
        <v>345</v>
      </c>
      <c r="C56" s="256">
        <v>-911455</v>
      </c>
      <c r="D56" s="256">
        <v>2270063</v>
      </c>
    </row>
    <row r="57" spans="2:6" ht="24">
      <c r="B57" s="346" t="s">
        <v>346</v>
      </c>
      <c r="C57" s="256">
        <v>3053224</v>
      </c>
      <c r="D57" s="256">
        <v>46205779</v>
      </c>
      <c r="E57" s="264"/>
      <c r="F57" s="29"/>
    </row>
    <row r="58" spans="2:6" ht="24">
      <c r="B58" s="346" t="s">
        <v>347</v>
      </c>
      <c r="C58" s="256">
        <v>842200</v>
      </c>
      <c r="D58" s="256">
        <v>1732618</v>
      </c>
    </row>
    <row r="59" spans="2:6">
      <c r="B59" s="353" t="s">
        <v>348</v>
      </c>
      <c r="C59" s="255">
        <v>2983969</v>
      </c>
      <c r="D59" s="255">
        <v>50208460</v>
      </c>
    </row>
    <row r="60" spans="2:6" ht="12.75" thickBot="1">
      <c r="B60" s="348" t="s">
        <v>349</v>
      </c>
      <c r="C60" s="159">
        <v>175758177</v>
      </c>
      <c r="D60" s="159">
        <v>172774208</v>
      </c>
    </row>
    <row r="61" spans="2:6" ht="12.75" thickBot="1">
      <c r="B61" s="351"/>
      <c r="C61" s="36">
        <v>0</v>
      </c>
      <c r="D61" s="36"/>
    </row>
    <row r="62" spans="2:6">
      <c r="B62" s="1063" t="s">
        <v>344</v>
      </c>
      <c r="C62" s="156" t="s">
        <v>396</v>
      </c>
      <c r="D62" s="156" t="s">
        <v>400</v>
      </c>
    </row>
    <row r="63" spans="2:6">
      <c r="B63" s="1064"/>
      <c r="C63" s="33" t="s">
        <v>68</v>
      </c>
      <c r="D63" s="33" t="s">
        <v>68</v>
      </c>
    </row>
    <row r="64" spans="2:6">
      <c r="B64" s="354" t="s">
        <v>350</v>
      </c>
      <c r="C64" s="257">
        <v>131152845</v>
      </c>
      <c r="D64" s="257">
        <v>132317989</v>
      </c>
    </row>
    <row r="65" spans="2:4">
      <c r="B65" s="355" t="s">
        <v>351</v>
      </c>
      <c r="C65" s="256">
        <v>-948404</v>
      </c>
      <c r="D65" s="256">
        <v>-1165144</v>
      </c>
    </row>
    <row r="66" spans="2:4" ht="24" hidden="1" customHeight="1">
      <c r="B66" s="356" t="s">
        <v>163</v>
      </c>
      <c r="C66" s="258">
        <v>0</v>
      </c>
      <c r="D66" s="258">
        <v>0</v>
      </c>
    </row>
    <row r="67" spans="2:4">
      <c r="B67" s="354" t="s">
        <v>352</v>
      </c>
      <c r="C67" s="257">
        <v>-948404</v>
      </c>
      <c r="D67" s="257">
        <v>-1165144</v>
      </c>
    </row>
    <row r="68" spans="2:4" ht="12.75" thickBot="1">
      <c r="B68" s="357" t="s">
        <v>353</v>
      </c>
      <c r="C68" s="157">
        <v>130204441</v>
      </c>
      <c r="D68" s="157">
        <v>131152845</v>
      </c>
    </row>
    <row r="69" spans="2:4" ht="12.75" thickBot="1">
      <c r="B69" s="32"/>
      <c r="C69" s="36">
        <v>0</v>
      </c>
      <c r="D69" s="36"/>
    </row>
    <row r="70" spans="2:4" ht="12" customHeight="1">
      <c r="B70" s="1070" t="s">
        <v>354</v>
      </c>
      <c r="C70" s="156" t="s">
        <v>396</v>
      </c>
      <c r="D70" s="156" t="s">
        <v>398</v>
      </c>
    </row>
    <row r="71" spans="2:4">
      <c r="B71" s="1081"/>
      <c r="C71" s="33" t="s">
        <v>68</v>
      </c>
      <c r="D71" s="33" t="s">
        <v>68</v>
      </c>
    </row>
    <row r="72" spans="2:4" ht="15" customHeight="1">
      <c r="B72" s="355" t="s">
        <v>355</v>
      </c>
      <c r="C72" s="258">
        <v>-17976853</v>
      </c>
      <c r="D72" s="258">
        <v>-14781990</v>
      </c>
    </row>
    <row r="73" spans="2:4" ht="15" customHeight="1">
      <c r="B73" s="347" t="s">
        <v>356</v>
      </c>
      <c r="C73" s="258">
        <v>0</v>
      </c>
      <c r="D73" s="258">
        <v>21</v>
      </c>
    </row>
    <row r="74" spans="2:4" ht="15" customHeight="1">
      <c r="B74" s="354" t="s">
        <v>357</v>
      </c>
      <c r="C74" s="257">
        <v>-17976853</v>
      </c>
      <c r="D74" s="257">
        <v>-14781969</v>
      </c>
    </row>
    <row r="75" spans="2:4" ht="15" customHeight="1">
      <c r="B75" s="350" t="s">
        <v>358</v>
      </c>
      <c r="C75" s="257"/>
      <c r="D75" s="258"/>
    </row>
    <row r="76" spans="2:4" ht="24">
      <c r="B76" s="355" t="s">
        <v>359</v>
      </c>
      <c r="C76" s="258">
        <v>3930747</v>
      </c>
      <c r="D76" s="258">
        <v>8576030</v>
      </c>
    </row>
    <row r="77" spans="2:4" ht="15" customHeight="1">
      <c r="B77" s="355" t="s">
        <v>360</v>
      </c>
      <c r="C77" s="258">
        <v>-66048</v>
      </c>
      <c r="D77" s="258">
        <v>-57464</v>
      </c>
    </row>
    <row r="78" spans="2:4" ht="15" customHeight="1">
      <c r="B78" s="354" t="s">
        <v>361</v>
      </c>
      <c r="C78" s="257">
        <v>3864699</v>
      </c>
      <c r="D78" s="257">
        <v>8518566</v>
      </c>
    </row>
    <row r="79" spans="2:4" ht="15" customHeight="1" thickBot="1">
      <c r="B79" s="357" t="s">
        <v>362</v>
      </c>
      <c r="C79" s="157">
        <v>-14112154</v>
      </c>
      <c r="D79" s="157">
        <v>-6263403</v>
      </c>
    </row>
    <row r="80" spans="2:4">
      <c r="B80" s="32"/>
      <c r="C80" s="37">
        <v>0</v>
      </c>
      <c r="D80" s="37">
        <v>0</v>
      </c>
    </row>
    <row r="81" spans="2:4" ht="12.75" thickBot="1">
      <c r="B81" s="32"/>
      <c r="C81" s="34"/>
      <c r="D81" s="34"/>
    </row>
    <row r="82" spans="2:4" ht="12" customHeight="1">
      <c r="B82" s="1082" t="s">
        <v>363</v>
      </c>
      <c r="C82" s="156" t="s">
        <v>396</v>
      </c>
      <c r="D82" s="156" t="s">
        <v>398</v>
      </c>
    </row>
    <row r="83" spans="2:4">
      <c r="B83" s="1083"/>
      <c r="C83" s="33" t="s">
        <v>68</v>
      </c>
      <c r="D83" s="33" t="s">
        <v>68</v>
      </c>
    </row>
    <row r="84" spans="2:4" ht="15" customHeight="1">
      <c r="B84" s="354" t="s">
        <v>364</v>
      </c>
      <c r="C84" s="257">
        <v>-17020586</v>
      </c>
      <c r="D84" s="257">
        <v>-10736361</v>
      </c>
    </row>
    <row r="85" spans="2:4" ht="15" customHeight="1">
      <c r="B85" s="355" t="s">
        <v>365</v>
      </c>
      <c r="C85" s="259">
        <v>2097237</v>
      </c>
      <c r="D85" s="259">
        <v>4988262</v>
      </c>
    </row>
    <row r="86" spans="2:4" ht="15" customHeight="1">
      <c r="B86" s="355" t="s">
        <v>366</v>
      </c>
      <c r="C86" s="259">
        <v>-66048</v>
      </c>
      <c r="D86" s="259">
        <v>-57464</v>
      </c>
    </row>
    <row r="87" spans="2:4" ht="15" customHeight="1">
      <c r="B87" s="347" t="s">
        <v>367</v>
      </c>
      <c r="C87" s="259">
        <v>0</v>
      </c>
      <c r="D87" s="259">
        <v>21</v>
      </c>
    </row>
    <row r="88" spans="2:4" ht="15" customHeight="1">
      <c r="B88" s="355" t="s">
        <v>368</v>
      </c>
      <c r="C88" s="259">
        <v>877243</v>
      </c>
      <c r="D88" s="259">
        <v>-457861</v>
      </c>
    </row>
    <row r="89" spans="2:4" ht="15" customHeight="1">
      <c r="B89" s="354" t="s">
        <v>369</v>
      </c>
      <c r="C89" s="257">
        <v>2908432</v>
      </c>
      <c r="D89" s="257">
        <v>4472958</v>
      </c>
    </row>
    <row r="90" spans="2:4" ht="15" customHeight="1" thickBot="1">
      <c r="B90" s="357" t="s">
        <v>370</v>
      </c>
      <c r="C90" s="157">
        <v>-14112154</v>
      </c>
      <c r="D90" s="157">
        <v>-6263403</v>
      </c>
    </row>
    <row r="91" spans="2:4">
      <c r="B91" s="351"/>
      <c r="C91" s="37">
        <v>0</v>
      </c>
      <c r="D91" s="37">
        <v>0</v>
      </c>
    </row>
    <row r="92" spans="2:4" ht="12.75" thickBot="1">
      <c r="B92" s="351"/>
      <c r="C92" s="32"/>
      <c r="D92" s="32"/>
    </row>
    <row r="93" spans="2:4">
      <c r="B93" s="358"/>
      <c r="C93" s="156" t="s">
        <v>396</v>
      </c>
      <c r="D93" s="156" t="s">
        <v>398</v>
      </c>
    </row>
    <row r="94" spans="2:4">
      <c r="B94" s="355" t="s">
        <v>371</v>
      </c>
      <c r="C94" s="759">
        <v>0.27</v>
      </c>
      <c r="D94" s="759">
        <v>0.27</v>
      </c>
    </row>
    <row r="95" spans="2:4">
      <c r="B95" s="355" t="s">
        <v>365</v>
      </c>
      <c r="C95" s="759">
        <v>-3.3300000000000003E-2</v>
      </c>
      <c r="D95" s="759">
        <v>-0.12540000000000001</v>
      </c>
    </row>
    <row r="96" spans="2:4">
      <c r="B96" s="355" t="s">
        <v>366</v>
      </c>
      <c r="C96" s="759">
        <v>1E-3</v>
      </c>
      <c r="D96" s="759">
        <v>1.4E-3</v>
      </c>
    </row>
    <row r="97" spans="2:6">
      <c r="B97" s="355" t="s">
        <v>367</v>
      </c>
      <c r="C97" s="759">
        <v>0</v>
      </c>
      <c r="D97" s="759">
        <v>0</v>
      </c>
    </row>
    <row r="98" spans="2:6">
      <c r="B98" s="355" t="s">
        <v>368</v>
      </c>
      <c r="C98" s="759">
        <v>-1.37E-2</v>
      </c>
      <c r="D98" s="759">
        <v>1.15E-2</v>
      </c>
    </row>
    <row r="99" spans="2:6" ht="12.75" customHeight="1" thickBot="1">
      <c r="B99" s="359" t="s">
        <v>372</v>
      </c>
      <c r="C99" s="599">
        <v>0.22400000000000003</v>
      </c>
      <c r="D99" s="599">
        <v>0.15750000000000003</v>
      </c>
    </row>
    <row r="101" spans="2:6" ht="12.75" thickBot="1"/>
    <row r="102" spans="2:6">
      <c r="B102" s="1084" t="s">
        <v>164</v>
      </c>
      <c r="C102" s="1085"/>
      <c r="D102" s="1086"/>
    </row>
    <row r="103" spans="2:6" ht="12.75" thickBot="1">
      <c r="B103" s="26" t="s">
        <v>447</v>
      </c>
      <c r="C103" s="38">
        <v>-4.5999999999999999E-2</v>
      </c>
      <c r="D103" s="39">
        <v>-0.11250000000000002</v>
      </c>
    </row>
    <row r="104" spans="2:6" ht="12.75" thickBot="1"/>
    <row r="105" spans="2:6" ht="24">
      <c r="B105" s="1076" t="s">
        <v>439</v>
      </c>
      <c r="C105" s="1079">
        <v>45107</v>
      </c>
      <c r="D105" s="1079">
        <v>44742</v>
      </c>
      <c r="E105" s="156" t="s">
        <v>401</v>
      </c>
      <c r="F105" s="156" t="s">
        <v>402</v>
      </c>
    </row>
    <row r="106" spans="2:6">
      <c r="B106" s="1077"/>
      <c r="C106" s="1080"/>
      <c r="D106" s="1080"/>
      <c r="E106" s="987"/>
      <c r="F106" s="987"/>
    </row>
    <row r="107" spans="2:6" ht="12.75" thickBot="1">
      <c r="B107" s="1078"/>
      <c r="C107" s="988" t="s">
        <v>68</v>
      </c>
      <c r="D107" s="988" t="s">
        <v>68</v>
      </c>
      <c r="E107" s="988" t="s">
        <v>68</v>
      </c>
      <c r="F107" s="988" t="s">
        <v>68</v>
      </c>
    </row>
    <row r="108" spans="2:6" ht="12.75" thickBot="1">
      <c r="B108" s="989" t="s">
        <v>440</v>
      </c>
      <c r="C108" s="443">
        <v>-21404348</v>
      </c>
      <c r="D108" s="443">
        <v>-14781990</v>
      </c>
      <c r="E108" s="588">
        <v>-3427495</v>
      </c>
      <c r="F108" s="589">
        <v>0</v>
      </c>
    </row>
    <row r="109" spans="2:6" ht="12.75" thickBot="1">
      <c r="B109" s="989" t="s">
        <v>441</v>
      </c>
      <c r="C109" s="443">
        <v>31973</v>
      </c>
      <c r="D109" s="443">
        <v>-623842</v>
      </c>
      <c r="E109" s="588">
        <v>31973</v>
      </c>
      <c r="F109" s="588">
        <v>-623863</v>
      </c>
    </row>
    <row r="110" spans="2:6" ht="12.75" thickBot="1">
      <c r="B110" s="990" t="s">
        <v>442</v>
      </c>
      <c r="C110" s="991">
        <v>-21372375</v>
      </c>
      <c r="D110" s="991">
        <v>-15405832</v>
      </c>
      <c r="E110" s="991">
        <v>-3395522</v>
      </c>
      <c r="F110" s="991">
        <v>-623863</v>
      </c>
    </row>
    <row r="111" spans="2:6" ht="12.75" thickBot="1">
      <c r="B111" s="989" t="s">
        <v>443</v>
      </c>
      <c r="C111" s="443">
        <v>113696</v>
      </c>
      <c r="D111" s="898"/>
      <c r="E111" s="992">
        <v>113696</v>
      </c>
      <c r="F111" s="993">
        <v>0</v>
      </c>
    </row>
    <row r="112" spans="2:6" ht="24.75" thickBot="1">
      <c r="B112" s="989" t="s">
        <v>444</v>
      </c>
      <c r="C112" s="443">
        <v>3383723</v>
      </c>
      <c r="D112" s="443">
        <v>18032064</v>
      </c>
      <c r="E112" s="588">
        <v>-547024</v>
      </c>
      <c r="F112" s="588">
        <v>9456034</v>
      </c>
    </row>
    <row r="113" spans="2:6" ht="12.75" thickBot="1">
      <c r="B113" s="989" t="s">
        <v>445</v>
      </c>
      <c r="C113" s="443">
        <v>-90220</v>
      </c>
      <c r="D113" s="443">
        <v>-129882</v>
      </c>
      <c r="E113" s="588">
        <v>-24172</v>
      </c>
      <c r="F113" s="588">
        <v>-72418</v>
      </c>
    </row>
    <row r="114" spans="2:6" ht="12.75" thickBot="1">
      <c r="B114" s="990" t="s">
        <v>446</v>
      </c>
      <c r="C114" s="991">
        <v>3407199</v>
      </c>
      <c r="D114" s="991">
        <v>17902182</v>
      </c>
      <c r="E114" s="991">
        <v>-457500</v>
      </c>
      <c r="F114" s="991">
        <v>9383616</v>
      </c>
    </row>
    <row r="115" spans="2:6" ht="12.75" thickBot="1">
      <c r="B115" s="994" t="s">
        <v>362</v>
      </c>
      <c r="C115" s="995">
        <v>-17965176</v>
      </c>
      <c r="D115" s="995">
        <v>2496350</v>
      </c>
      <c r="E115" s="995">
        <v>-3853022</v>
      </c>
      <c r="F115" s="995">
        <v>8759753</v>
      </c>
    </row>
  </sheetData>
  <mergeCells count="14">
    <mergeCell ref="B105:B107"/>
    <mergeCell ref="C105:C106"/>
    <mergeCell ref="D105:D106"/>
    <mergeCell ref="B70:B71"/>
    <mergeCell ref="B82:B83"/>
    <mergeCell ref="B102:D102"/>
    <mergeCell ref="B62:B63"/>
    <mergeCell ref="B3:B5"/>
    <mergeCell ref="B12:B13"/>
    <mergeCell ref="C3:D3"/>
    <mergeCell ref="E3:F3"/>
    <mergeCell ref="B19:B20"/>
    <mergeCell ref="B38:B39"/>
    <mergeCell ref="B53:B5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76B0-E203-4E6F-B32D-2B34D9309EDE}">
  <sheetPr>
    <tabColor rgb="FF0070C0"/>
  </sheetPr>
  <dimension ref="A1:J112"/>
  <sheetViews>
    <sheetView showGridLines="0" zoomScale="63" workbookViewId="0">
      <selection activeCell="G90" sqref="C90:G91"/>
    </sheetView>
  </sheetViews>
  <sheetFormatPr baseColWidth="10" defaultColWidth="11.5703125" defaultRowHeight="12"/>
  <cols>
    <col min="1" max="1" width="11.5703125" style="140"/>
    <col min="2" max="2" width="45.5703125" style="669" customWidth="1"/>
    <col min="3" max="3" width="12.5703125" style="669" customWidth="1"/>
    <col min="4" max="4" width="17.7109375" style="669" customWidth="1"/>
    <col min="5" max="5" width="16.7109375" style="669" customWidth="1"/>
    <col min="6" max="6" width="15.140625" style="669" customWidth="1"/>
    <col min="7" max="7" width="14.85546875" style="383" customWidth="1"/>
    <col min="8" max="8" width="15.28515625" style="383" customWidth="1"/>
    <col min="9" max="9" width="14.85546875" style="140" customWidth="1"/>
    <col min="10" max="16384" width="11.5703125" style="140"/>
  </cols>
  <sheetData>
    <row r="1" spans="1:10">
      <c r="A1" s="152"/>
      <c r="B1" s="633"/>
      <c r="C1" s="633"/>
      <c r="D1" s="633"/>
      <c r="E1" s="634"/>
      <c r="F1" s="634"/>
    </row>
    <row r="2" spans="1:10">
      <c r="A2" s="152"/>
      <c r="B2" s="633"/>
      <c r="C2" s="633"/>
      <c r="D2" s="633"/>
      <c r="E2" s="634"/>
      <c r="F2" s="634"/>
    </row>
    <row r="3" spans="1:10">
      <c r="A3" s="152"/>
      <c r="B3" s="1087" t="s">
        <v>500</v>
      </c>
      <c r="C3" s="1089" t="s">
        <v>499</v>
      </c>
      <c r="D3" s="1091" t="s">
        <v>281</v>
      </c>
      <c r="E3" s="635">
        <v>45107</v>
      </c>
      <c r="F3" s="635">
        <v>44926</v>
      </c>
    </row>
    <row r="4" spans="1:10">
      <c r="A4" s="152"/>
      <c r="B4" s="1088"/>
      <c r="C4" s="1090"/>
      <c r="D4" s="1091"/>
      <c r="E4" s="478" t="s">
        <v>68</v>
      </c>
      <c r="F4" s="478" t="s">
        <v>68</v>
      </c>
    </row>
    <row r="5" spans="1:10">
      <c r="A5" s="152"/>
      <c r="B5" s="636" t="s">
        <v>498</v>
      </c>
      <c r="C5" s="637"/>
      <c r="D5" s="637"/>
      <c r="E5" s="470"/>
      <c r="F5" s="470"/>
    </row>
    <row r="6" spans="1:10">
      <c r="A6" s="152"/>
      <c r="B6" s="638" t="s">
        <v>497</v>
      </c>
      <c r="C6" s="639" t="s">
        <v>469</v>
      </c>
      <c r="D6" s="639"/>
      <c r="E6" s="640">
        <v>0</v>
      </c>
      <c r="F6" s="468">
        <v>0</v>
      </c>
    </row>
    <row r="7" spans="1:10">
      <c r="A7" s="152"/>
      <c r="B7" s="641" t="s">
        <v>496</v>
      </c>
      <c r="C7" s="642"/>
      <c r="D7" s="642"/>
      <c r="E7" s="643">
        <v>0</v>
      </c>
      <c r="F7" s="643">
        <v>0</v>
      </c>
    </row>
    <row r="8" spans="1:10">
      <c r="A8" s="152"/>
      <c r="B8" s="410" t="s">
        <v>494</v>
      </c>
      <c r="C8" s="644" t="s">
        <v>469</v>
      </c>
      <c r="D8" s="644">
        <v>5</v>
      </c>
      <c r="E8" s="395">
        <v>111433718</v>
      </c>
      <c r="F8" s="395">
        <v>121628912</v>
      </c>
    </row>
    <row r="9" spans="1:10">
      <c r="A9" s="152"/>
      <c r="B9" s="410" t="s">
        <v>494</v>
      </c>
      <c r="C9" s="645" t="s">
        <v>495</v>
      </c>
      <c r="D9" s="645">
        <v>5</v>
      </c>
      <c r="E9" s="395">
        <v>4776</v>
      </c>
      <c r="F9" s="385">
        <v>4570</v>
      </c>
    </row>
    <row r="10" spans="1:10" ht="12.75" thickBot="1">
      <c r="A10" s="152"/>
      <c r="B10" s="475" t="s">
        <v>494</v>
      </c>
      <c r="C10" s="645" t="s">
        <v>481</v>
      </c>
      <c r="D10" s="645">
        <v>5</v>
      </c>
      <c r="E10" s="395">
        <v>106124</v>
      </c>
      <c r="F10" s="385">
        <v>1141928</v>
      </c>
    </row>
    <row r="11" spans="1:10" ht="24">
      <c r="A11" s="152"/>
      <c r="B11" s="641" t="s">
        <v>493</v>
      </c>
      <c r="C11" s="642"/>
      <c r="D11" s="642"/>
      <c r="E11" s="643">
        <v>111544618</v>
      </c>
      <c r="F11" s="643">
        <v>122775410</v>
      </c>
      <c r="I11" s="507"/>
      <c r="J11" s="507"/>
    </row>
    <row r="12" spans="1:10" ht="12.75" thickBot="1">
      <c r="A12" s="152"/>
      <c r="B12" s="475" t="s">
        <v>492</v>
      </c>
      <c r="C12" s="644" t="s">
        <v>469</v>
      </c>
      <c r="D12" s="942">
        <v>6</v>
      </c>
      <c r="E12" s="395">
        <v>86214</v>
      </c>
      <c r="F12" s="385">
        <v>23031.724999999999</v>
      </c>
    </row>
    <row r="13" spans="1:10">
      <c r="A13" s="152"/>
      <c r="B13" s="641" t="s">
        <v>476</v>
      </c>
      <c r="C13" s="644"/>
      <c r="D13" s="646"/>
      <c r="E13" s="643">
        <v>86214</v>
      </c>
      <c r="F13" s="643">
        <v>23031.724999999999</v>
      </c>
    </row>
    <row r="14" spans="1:10" ht="12.75" thickBot="1">
      <c r="A14" s="152"/>
      <c r="B14" s="371" t="s">
        <v>491</v>
      </c>
      <c r="C14" s="644"/>
      <c r="D14" s="642"/>
      <c r="E14" s="643">
        <v>111630832</v>
      </c>
      <c r="F14" s="643">
        <v>122798441.72499999</v>
      </c>
    </row>
    <row r="15" spans="1:10">
      <c r="A15" s="152"/>
      <c r="B15" s="410" t="s">
        <v>490</v>
      </c>
      <c r="C15" s="644"/>
      <c r="D15" s="648"/>
      <c r="E15" s="649"/>
      <c r="F15" s="649"/>
    </row>
    <row r="16" spans="1:10">
      <c r="A16" s="152"/>
      <c r="B16" s="410" t="s">
        <v>489</v>
      </c>
      <c r="C16" s="644" t="s">
        <v>469</v>
      </c>
      <c r="D16" s="645">
        <v>5</v>
      </c>
      <c r="E16" s="395">
        <v>3944991</v>
      </c>
      <c r="F16" s="651">
        <v>2816288</v>
      </c>
    </row>
    <row r="17" spans="1:10" ht="12.75" thickBot="1">
      <c r="A17" s="152"/>
      <c r="B17" s="475" t="s">
        <v>214</v>
      </c>
      <c r="C17" s="644" t="s">
        <v>469</v>
      </c>
      <c r="D17" s="652">
        <v>10</v>
      </c>
      <c r="E17" s="395">
        <v>7895863</v>
      </c>
      <c r="F17" s="651">
        <v>7895863</v>
      </c>
    </row>
    <row r="18" spans="1:10" ht="12.75" thickBot="1">
      <c r="A18" s="152"/>
      <c r="B18" s="371" t="s">
        <v>488</v>
      </c>
      <c r="C18" s="646"/>
      <c r="D18" s="646"/>
      <c r="E18" s="643">
        <v>11840854</v>
      </c>
      <c r="F18" s="643">
        <v>10712151</v>
      </c>
    </row>
    <row r="19" spans="1:10" ht="12.75" thickBot="1">
      <c r="A19" s="152"/>
      <c r="B19" s="486"/>
      <c r="C19" s="653"/>
      <c r="D19" s="653"/>
      <c r="E19" s="654"/>
      <c r="F19" s="654"/>
    </row>
    <row r="20" spans="1:10" ht="12.75" thickBot="1">
      <c r="A20" s="152"/>
      <c r="B20" s="371" t="s">
        <v>487</v>
      </c>
      <c r="C20" s="646"/>
      <c r="D20" s="646"/>
      <c r="E20" s="643">
        <v>123471686</v>
      </c>
      <c r="F20" s="643">
        <v>133510592.72499999</v>
      </c>
    </row>
    <row r="21" spans="1:10">
      <c r="A21" s="152"/>
      <c r="B21" s="647" t="s">
        <v>486</v>
      </c>
      <c r="C21" s="645"/>
      <c r="D21" s="645"/>
      <c r="E21" s="651"/>
      <c r="F21" s="651"/>
    </row>
    <row r="22" spans="1:10">
      <c r="A22" s="152"/>
      <c r="B22" s="410" t="s">
        <v>485</v>
      </c>
      <c r="C22" s="644" t="s">
        <v>469</v>
      </c>
      <c r="D22" s="655" t="s">
        <v>471</v>
      </c>
      <c r="E22" s="395">
        <v>69986405</v>
      </c>
      <c r="F22" s="651">
        <v>23076961</v>
      </c>
    </row>
    <row r="23" spans="1:10">
      <c r="A23" s="152"/>
      <c r="B23" s="410" t="s">
        <v>484</v>
      </c>
      <c r="C23" s="644" t="s">
        <v>469</v>
      </c>
      <c r="D23" s="655" t="s">
        <v>471</v>
      </c>
      <c r="E23" s="395">
        <v>20432434</v>
      </c>
      <c r="F23" s="651">
        <v>24284209</v>
      </c>
    </row>
    <row r="24" spans="1:10">
      <c r="A24" s="152"/>
      <c r="B24" s="410" t="s">
        <v>454</v>
      </c>
      <c r="C24" s="644" t="s">
        <v>469</v>
      </c>
      <c r="D24" s="655" t="s">
        <v>471</v>
      </c>
      <c r="E24" s="395">
        <v>30071757</v>
      </c>
      <c r="F24" s="651">
        <v>26950978</v>
      </c>
    </row>
    <row r="25" spans="1:10">
      <c r="A25" s="152"/>
      <c r="B25" s="410" t="s">
        <v>473</v>
      </c>
      <c r="C25" s="644" t="s">
        <v>469</v>
      </c>
      <c r="D25" s="655" t="s">
        <v>471</v>
      </c>
      <c r="E25" s="395">
        <v>25830</v>
      </c>
      <c r="F25" s="651">
        <v>34991</v>
      </c>
    </row>
    <row r="26" spans="1:10" ht="12.75" thickBot="1">
      <c r="A26" s="152"/>
      <c r="B26" s="410" t="s">
        <v>483</v>
      </c>
      <c r="C26" s="644" t="s">
        <v>469</v>
      </c>
      <c r="D26" s="655" t="s">
        <v>471</v>
      </c>
      <c r="E26" s="385"/>
      <c r="F26" s="651">
        <v>0</v>
      </c>
    </row>
    <row r="27" spans="1:10" ht="12.75" thickBot="1">
      <c r="A27" s="152"/>
      <c r="B27" s="467" t="s">
        <v>463</v>
      </c>
      <c r="C27" s="642"/>
      <c r="D27" s="642"/>
      <c r="E27" s="643">
        <v>120516426</v>
      </c>
      <c r="F27" s="643">
        <v>74347139</v>
      </c>
    </row>
    <row r="28" spans="1:10" ht="12.75" thickBot="1">
      <c r="A28" s="152"/>
      <c r="B28" s="475" t="s">
        <v>226</v>
      </c>
      <c r="C28" s="644" t="s">
        <v>469</v>
      </c>
      <c r="D28" s="644">
        <v>14</v>
      </c>
      <c r="E28" s="395">
        <v>1612169</v>
      </c>
      <c r="F28" s="651">
        <v>1402307</v>
      </c>
    </row>
    <row r="29" spans="1:10" ht="12.75" thickBot="1">
      <c r="A29" s="152"/>
      <c r="B29" s="371" t="s">
        <v>482</v>
      </c>
      <c r="C29" s="642"/>
      <c r="D29" s="642">
        <v>1</v>
      </c>
      <c r="E29" s="643">
        <v>1612169</v>
      </c>
      <c r="F29" s="643">
        <v>1402307</v>
      </c>
      <c r="J29" s="507"/>
    </row>
    <row r="30" spans="1:10">
      <c r="A30" s="152"/>
      <c r="B30" s="410" t="s">
        <v>480</v>
      </c>
      <c r="C30" s="644" t="s">
        <v>469</v>
      </c>
      <c r="D30" s="645">
        <v>17</v>
      </c>
      <c r="E30" s="395">
        <v>136626405</v>
      </c>
      <c r="F30" s="651">
        <v>138110747.53999999</v>
      </c>
    </row>
    <row r="31" spans="1:10">
      <c r="A31" s="152"/>
      <c r="B31" s="410" t="s">
        <v>480</v>
      </c>
      <c r="C31" s="645" t="s">
        <v>481</v>
      </c>
      <c r="D31" s="645">
        <v>17</v>
      </c>
      <c r="E31" s="395">
        <v>278</v>
      </c>
      <c r="F31" s="656">
        <v>69458</v>
      </c>
    </row>
    <row r="32" spans="1:10" ht="12.75" thickBot="1">
      <c r="A32" s="152"/>
      <c r="B32" s="410" t="s">
        <v>480</v>
      </c>
      <c r="C32" s="657" t="s">
        <v>479</v>
      </c>
      <c r="D32" s="645">
        <v>17</v>
      </c>
      <c r="E32" s="395">
        <v>587555</v>
      </c>
      <c r="F32" s="656">
        <v>549803</v>
      </c>
    </row>
    <row r="33" spans="1:6" ht="24.75" thickBot="1">
      <c r="A33" s="152"/>
      <c r="B33" s="467" t="s">
        <v>478</v>
      </c>
      <c r="C33" s="642"/>
      <c r="D33" s="642"/>
      <c r="E33" s="643">
        <v>137214238</v>
      </c>
      <c r="F33" s="643">
        <v>138730008.53999999</v>
      </c>
    </row>
    <row r="34" spans="1:6" ht="12.75" thickBot="1">
      <c r="A34" s="152"/>
      <c r="B34" s="475" t="s">
        <v>477</v>
      </c>
      <c r="C34" s="644" t="s">
        <v>469</v>
      </c>
      <c r="D34" s="645">
        <v>6</v>
      </c>
      <c r="E34" s="395">
        <v>5441728</v>
      </c>
      <c r="F34" s="651">
        <v>5010030</v>
      </c>
    </row>
    <row r="35" spans="1:6">
      <c r="A35" s="152"/>
      <c r="C35" s="644"/>
      <c r="D35" s="645"/>
      <c r="E35" s="651"/>
      <c r="F35" s="651"/>
    </row>
    <row r="36" spans="1:6" ht="12.75" thickBot="1">
      <c r="A36" s="152"/>
      <c r="B36" s="371" t="s">
        <v>476</v>
      </c>
      <c r="C36" s="646"/>
      <c r="D36" s="646"/>
      <c r="E36" s="643">
        <v>5441728</v>
      </c>
      <c r="F36" s="643">
        <v>5010030</v>
      </c>
    </row>
    <row r="37" spans="1:6">
      <c r="A37" s="152"/>
      <c r="B37" s="650"/>
      <c r="C37" s="645"/>
      <c r="D37" s="645"/>
      <c r="E37" s="651"/>
      <c r="F37" s="651"/>
    </row>
    <row r="38" spans="1:6" ht="12.75" thickBot="1">
      <c r="A38" s="152"/>
      <c r="B38" s="371" t="s">
        <v>475</v>
      </c>
      <c r="C38" s="642"/>
      <c r="D38" s="642"/>
      <c r="E38" s="643">
        <v>264784561</v>
      </c>
      <c r="F38" s="643">
        <v>219489484.53999999</v>
      </c>
    </row>
    <row r="39" spans="1:6" ht="12.75" thickBot="1">
      <c r="A39" s="152"/>
      <c r="B39" s="475" t="s">
        <v>474</v>
      </c>
      <c r="C39" s="645"/>
      <c r="D39" s="645"/>
      <c r="E39" s="651"/>
      <c r="F39" s="651"/>
    </row>
    <row r="40" spans="1:6">
      <c r="A40" s="152"/>
      <c r="B40" s="410" t="s">
        <v>306</v>
      </c>
      <c r="C40" s="644" t="s">
        <v>469</v>
      </c>
      <c r="D40" s="655" t="s">
        <v>471</v>
      </c>
      <c r="E40" s="395">
        <v>188549933</v>
      </c>
      <c r="F40" s="385">
        <v>239775469</v>
      </c>
    </row>
    <row r="41" spans="1:6">
      <c r="A41" s="152"/>
      <c r="B41" s="410" t="s">
        <v>454</v>
      </c>
      <c r="C41" s="644" t="s">
        <v>469</v>
      </c>
      <c r="D41" s="655" t="s">
        <v>471</v>
      </c>
      <c r="E41" s="395">
        <v>814974008</v>
      </c>
      <c r="F41" s="385">
        <v>806657594</v>
      </c>
    </row>
    <row r="42" spans="1:6">
      <c r="A42" s="152"/>
      <c r="B42" s="410" t="s">
        <v>473</v>
      </c>
      <c r="C42" s="644" t="s">
        <v>469</v>
      </c>
      <c r="D42" s="655" t="s">
        <v>471</v>
      </c>
      <c r="E42" s="395">
        <v>158814284</v>
      </c>
      <c r="F42" s="385">
        <v>168175125</v>
      </c>
    </row>
    <row r="43" spans="1:6" ht="12.75" thickBot="1">
      <c r="A43" s="152"/>
      <c r="B43" s="410" t="s">
        <v>472</v>
      </c>
      <c r="C43" s="644" t="s">
        <v>469</v>
      </c>
      <c r="D43" s="655" t="s">
        <v>471</v>
      </c>
      <c r="E43" s="395">
        <v>10923912</v>
      </c>
      <c r="F43" s="385">
        <v>8297799</v>
      </c>
    </row>
    <row r="44" spans="1:6" ht="12.75" thickBot="1">
      <c r="A44" s="152"/>
      <c r="B44" s="467" t="s">
        <v>460</v>
      </c>
      <c r="C44" s="646"/>
      <c r="D44" s="646"/>
      <c r="E44" s="643">
        <v>1173262137</v>
      </c>
      <c r="F44" s="643">
        <v>1222905987</v>
      </c>
    </row>
    <row r="45" spans="1:6" ht="12.75" thickBot="1">
      <c r="A45" s="152"/>
      <c r="B45" s="475" t="s">
        <v>226</v>
      </c>
      <c r="C45" s="644" t="s">
        <v>469</v>
      </c>
      <c r="D45" s="644">
        <v>14</v>
      </c>
      <c r="E45" s="395">
        <v>3004091</v>
      </c>
      <c r="F45" s="385">
        <v>2667950</v>
      </c>
    </row>
    <row r="46" spans="1:6" ht="12.75" thickBot="1">
      <c r="A46" s="152"/>
      <c r="B46" s="371" t="s">
        <v>470</v>
      </c>
      <c r="C46" s="646"/>
      <c r="D46" s="646"/>
      <c r="E46" s="643">
        <v>3004091</v>
      </c>
      <c r="F46" s="643">
        <v>2667950</v>
      </c>
    </row>
    <row r="47" spans="1:6" ht="12.75" thickBot="1">
      <c r="A47" s="152"/>
      <c r="B47" s="475" t="s">
        <v>236</v>
      </c>
      <c r="C47" s="644" t="s">
        <v>469</v>
      </c>
      <c r="D47" s="645">
        <v>17</v>
      </c>
      <c r="E47" s="395">
        <v>1190841</v>
      </c>
      <c r="F47" s="385">
        <v>1188753</v>
      </c>
    </row>
    <row r="48" spans="1:6" ht="12.75" thickBot="1">
      <c r="A48" s="152"/>
      <c r="B48" s="371" t="s">
        <v>468</v>
      </c>
      <c r="C48" s="646"/>
      <c r="D48" s="646"/>
      <c r="E48" s="643">
        <v>1190841</v>
      </c>
      <c r="F48" s="643">
        <v>1188753</v>
      </c>
    </row>
    <row r="49" spans="1:7" ht="12.75" thickBot="1">
      <c r="A49" s="152"/>
      <c r="B49" s="486"/>
      <c r="C49" s="645"/>
      <c r="D49" s="645"/>
      <c r="E49" s="651"/>
      <c r="F49" s="651"/>
    </row>
    <row r="50" spans="1:7" ht="12.75" thickBot="1">
      <c r="A50" s="152"/>
      <c r="B50" s="371" t="s">
        <v>467</v>
      </c>
      <c r="C50" s="642"/>
      <c r="D50" s="642"/>
      <c r="E50" s="643">
        <v>1177457069</v>
      </c>
      <c r="F50" s="643">
        <v>1226762690</v>
      </c>
    </row>
    <row r="51" spans="1:7" ht="12.75" thickBot="1">
      <c r="A51" s="152"/>
      <c r="B51" s="486"/>
      <c r="C51" s="645"/>
      <c r="D51" s="645"/>
      <c r="E51" s="651"/>
      <c r="F51" s="651"/>
    </row>
    <row r="52" spans="1:7" ht="12.75" thickBot="1">
      <c r="A52" s="152"/>
      <c r="B52" s="371" t="s">
        <v>451</v>
      </c>
      <c r="C52" s="642"/>
      <c r="D52" s="642"/>
      <c r="E52" s="643">
        <v>1442241630</v>
      </c>
      <c r="F52" s="643">
        <v>1446252174.54</v>
      </c>
    </row>
    <row r="53" spans="1:7">
      <c r="A53" s="152"/>
      <c r="B53" s="633"/>
      <c r="C53" s="633"/>
      <c r="D53" s="633"/>
      <c r="E53" s="634"/>
      <c r="F53" s="634"/>
    </row>
    <row r="54" spans="1:7">
      <c r="A54" s="152"/>
      <c r="B54" s="633"/>
      <c r="C54" s="633"/>
      <c r="D54" s="633"/>
      <c r="E54" s="634"/>
      <c r="F54" s="634"/>
    </row>
    <row r="55" spans="1:7" ht="12.75" thickBot="1">
      <c r="A55" s="152"/>
      <c r="B55" s="633"/>
      <c r="C55" s="633"/>
      <c r="D55" s="633"/>
      <c r="E55" s="634"/>
      <c r="F55" s="634"/>
    </row>
    <row r="56" spans="1:7">
      <c r="A56" s="152"/>
      <c r="B56" s="1092" t="s">
        <v>164</v>
      </c>
      <c r="C56" s="1093"/>
      <c r="D56" s="1093"/>
      <c r="E56" s="1093"/>
      <c r="F56" s="1094"/>
    </row>
    <row r="57" spans="1:7">
      <c r="A57" s="152"/>
      <c r="B57" s="658" t="s">
        <v>466</v>
      </c>
      <c r="C57" s="659"/>
      <c r="D57" s="660"/>
      <c r="E57" s="661">
        <v>158814284</v>
      </c>
      <c r="F57" s="662">
        <v>168175125</v>
      </c>
    </row>
    <row r="58" spans="1:7">
      <c r="A58" s="152"/>
      <c r="B58" s="663" t="s">
        <v>465</v>
      </c>
      <c r="C58" s="659"/>
      <c r="D58" s="660"/>
      <c r="E58" s="661">
        <v>30071757</v>
      </c>
      <c r="F58" s="662">
        <v>26950978</v>
      </c>
    </row>
    <row r="59" spans="1:7" ht="12.75" thickBot="1">
      <c r="A59" s="152"/>
      <c r="B59" s="664" t="s">
        <v>464</v>
      </c>
      <c r="C59" s="665"/>
      <c r="D59" s="666"/>
      <c r="E59" s="667">
        <v>188886041</v>
      </c>
      <c r="F59" s="668">
        <v>195126103</v>
      </c>
    </row>
    <row r="60" spans="1:7">
      <c r="A60" s="152"/>
      <c r="B60" s="886"/>
      <c r="C60" s="633"/>
      <c r="D60" s="633"/>
      <c r="E60" s="887"/>
      <c r="F60" s="887"/>
    </row>
    <row r="61" spans="1:7">
      <c r="A61" s="152"/>
      <c r="B61" s="886"/>
      <c r="C61" s="633"/>
      <c r="D61" s="633"/>
      <c r="E61" s="887"/>
      <c r="F61" s="887"/>
    </row>
    <row r="62" spans="1:7" ht="12.75" thickBot="1">
      <c r="A62" s="152"/>
      <c r="B62" s="886"/>
      <c r="C62" s="633"/>
      <c r="D62" s="633"/>
      <c r="E62" s="887"/>
      <c r="F62" s="887"/>
    </row>
    <row r="63" spans="1:7" ht="24">
      <c r="A63" s="152"/>
      <c r="B63" s="1095" t="s">
        <v>463</v>
      </c>
      <c r="C63" s="772" t="s">
        <v>459</v>
      </c>
      <c r="D63" s="1098" t="s">
        <v>458</v>
      </c>
      <c r="E63" s="1098" t="s">
        <v>457</v>
      </c>
      <c r="F63" s="1098" t="s">
        <v>456</v>
      </c>
      <c r="G63" s="772" t="s">
        <v>455</v>
      </c>
    </row>
    <row r="64" spans="1:7">
      <c r="A64" s="152"/>
      <c r="B64" s="1096"/>
      <c r="C64" s="773">
        <v>44926</v>
      </c>
      <c r="D64" s="1099"/>
      <c r="E64" s="1099"/>
      <c r="F64" s="1099"/>
      <c r="G64" s="773">
        <v>45107</v>
      </c>
    </row>
    <row r="65" spans="1:7" ht="12.75" thickBot="1">
      <c r="A65" s="152"/>
      <c r="B65" s="1097"/>
      <c r="C65" s="875" t="s">
        <v>68</v>
      </c>
      <c r="D65" s="875" t="s">
        <v>68</v>
      </c>
      <c r="E65" s="875" t="s">
        <v>68</v>
      </c>
      <c r="F65" s="875" t="s">
        <v>68</v>
      </c>
      <c r="G65" s="875" t="s">
        <v>68</v>
      </c>
    </row>
    <row r="66" spans="1:7" ht="12.75" thickBot="1">
      <c r="A66" s="152"/>
      <c r="B66" s="876" t="s">
        <v>306</v>
      </c>
      <c r="C66" s="877">
        <v>23076961</v>
      </c>
      <c r="D66" s="877">
        <v>818876</v>
      </c>
      <c r="E66" s="878" t="s">
        <v>197</v>
      </c>
      <c r="F66" s="877">
        <v>11752</v>
      </c>
      <c r="G66" s="877">
        <v>23907589</v>
      </c>
    </row>
    <row r="67" spans="1:7" ht="12.75" thickBot="1">
      <c r="A67" s="152"/>
      <c r="B67" s="876" t="s">
        <v>454</v>
      </c>
      <c r="C67" s="877">
        <v>24284209</v>
      </c>
      <c r="D67" s="877">
        <v>2796403</v>
      </c>
      <c r="E67" s="878" t="s">
        <v>197</v>
      </c>
      <c r="F67" s="877">
        <v>-4171628</v>
      </c>
      <c r="G67" s="877">
        <v>22908984</v>
      </c>
    </row>
    <row r="68" spans="1:7" ht="12.75" thickBot="1">
      <c r="A68" s="152"/>
      <c r="B68" s="876" t="s">
        <v>453</v>
      </c>
      <c r="C68" s="877">
        <v>26950978</v>
      </c>
      <c r="D68" s="878" t="s">
        <v>197</v>
      </c>
      <c r="E68" s="878" t="s">
        <v>197</v>
      </c>
      <c r="F68" s="879">
        <v>284519</v>
      </c>
      <c r="G68" s="877">
        <v>27235497</v>
      </c>
    </row>
    <row r="69" spans="1:7" ht="12.75" thickBot="1">
      <c r="A69" s="152"/>
      <c r="B69" s="876" t="s">
        <v>462</v>
      </c>
      <c r="C69" s="877">
        <v>34991</v>
      </c>
      <c r="D69" s="878" t="s">
        <v>197</v>
      </c>
      <c r="E69" s="878" t="s">
        <v>197</v>
      </c>
      <c r="F69" s="879">
        <v>3824</v>
      </c>
      <c r="G69" s="877">
        <v>38815</v>
      </c>
    </row>
    <row r="70" spans="1:7" ht="12.75" thickBot="1">
      <c r="A70" s="152"/>
      <c r="B70" s="880" t="s">
        <v>451</v>
      </c>
      <c r="C70" s="881">
        <v>74347139</v>
      </c>
      <c r="D70" s="881">
        <v>3615279</v>
      </c>
      <c r="E70" s="882" t="s">
        <v>197</v>
      </c>
      <c r="F70" s="881">
        <v>-3871533</v>
      </c>
      <c r="G70" s="881">
        <v>74090885</v>
      </c>
    </row>
    <row r="71" spans="1:7" ht="12.75" thickBot="1">
      <c r="A71" s="152"/>
      <c r="B71" s="883" t="s">
        <v>450</v>
      </c>
      <c r="C71" s="760">
        <v>1394430</v>
      </c>
      <c r="D71" s="774" t="s">
        <v>197</v>
      </c>
      <c r="E71" s="760">
        <v>-104930</v>
      </c>
      <c r="F71" s="760">
        <v>17471</v>
      </c>
      <c r="G71" s="760">
        <v>1306971</v>
      </c>
    </row>
    <row r="72" spans="1:7" ht="12.75" thickBot="1">
      <c r="A72" s="152"/>
      <c r="B72" s="880" t="s">
        <v>449</v>
      </c>
      <c r="C72" s="881">
        <v>1394430</v>
      </c>
      <c r="D72" s="882" t="s">
        <v>197</v>
      </c>
      <c r="E72" s="881">
        <v>-104930</v>
      </c>
      <c r="F72" s="881">
        <v>17471</v>
      </c>
      <c r="G72" s="881">
        <v>1306971</v>
      </c>
    </row>
    <row r="73" spans="1:7" ht="12.75" thickBot="1">
      <c r="A73" s="152"/>
      <c r="B73" s="884" t="s">
        <v>461</v>
      </c>
      <c r="C73" s="885">
        <v>75741569</v>
      </c>
      <c r="D73" s="885">
        <v>3615279</v>
      </c>
      <c r="E73" s="885">
        <v>-104930</v>
      </c>
      <c r="F73" s="885">
        <v>-3854062</v>
      </c>
      <c r="G73" s="885">
        <v>75397856</v>
      </c>
    </row>
    <row r="74" spans="1:7" ht="15.75" thickBot="1">
      <c r="A74" s="152"/>
      <c r="B74" s="743"/>
      <c r="C74" s="743"/>
      <c r="D74" s="743"/>
      <c r="E74" s="743"/>
      <c r="F74" s="743"/>
      <c r="G74" s="743"/>
    </row>
    <row r="75" spans="1:7" ht="24">
      <c r="A75" s="152"/>
      <c r="B75" s="1095" t="s">
        <v>460</v>
      </c>
      <c r="C75" s="772" t="s">
        <v>459</v>
      </c>
      <c r="D75" s="1098" t="s">
        <v>458</v>
      </c>
      <c r="E75" s="1098" t="s">
        <v>457</v>
      </c>
      <c r="F75" s="1098" t="s">
        <v>456</v>
      </c>
      <c r="G75" s="772" t="s">
        <v>455</v>
      </c>
    </row>
    <row r="76" spans="1:7">
      <c r="A76" s="152"/>
      <c r="B76" s="1096"/>
      <c r="C76" s="773">
        <v>44926</v>
      </c>
      <c r="D76" s="1099"/>
      <c r="E76" s="1099"/>
      <c r="F76" s="1099"/>
      <c r="G76" s="773">
        <v>45107</v>
      </c>
    </row>
    <row r="77" spans="1:7" ht="12.75" thickBot="1">
      <c r="A77" s="152"/>
      <c r="B77" s="1097"/>
      <c r="C77" s="875" t="s">
        <v>68</v>
      </c>
      <c r="D77" s="875" t="s">
        <v>68</v>
      </c>
      <c r="E77" s="875" t="s">
        <v>68</v>
      </c>
      <c r="F77" s="875" t="s">
        <v>68</v>
      </c>
      <c r="G77" s="875" t="s">
        <v>68</v>
      </c>
    </row>
    <row r="78" spans="1:7" ht="12.75" thickBot="1">
      <c r="A78" s="152"/>
      <c r="B78" s="876" t="s">
        <v>306</v>
      </c>
      <c r="C78" s="877">
        <v>239775469</v>
      </c>
      <c r="D78" s="878" t="s">
        <v>197</v>
      </c>
      <c r="E78" s="878" t="s">
        <v>197</v>
      </c>
      <c r="F78" s="877">
        <v>99679</v>
      </c>
      <c r="G78" s="877">
        <v>239875148</v>
      </c>
    </row>
    <row r="79" spans="1:7" ht="12.75" thickBot="1">
      <c r="A79" s="152"/>
      <c r="B79" s="876" t="s">
        <v>454</v>
      </c>
      <c r="C79" s="877">
        <v>806657594</v>
      </c>
      <c r="D79" s="878" t="s">
        <v>197</v>
      </c>
      <c r="E79" s="877">
        <v>-11078398</v>
      </c>
      <c r="F79" s="877">
        <v>10591894</v>
      </c>
      <c r="G79" s="877">
        <v>806171090</v>
      </c>
    </row>
    <row r="80" spans="1:7" ht="12.75" thickBot="1">
      <c r="A80" s="152"/>
      <c r="B80" s="876" t="s">
        <v>453</v>
      </c>
      <c r="C80" s="877">
        <v>168175125</v>
      </c>
      <c r="D80" s="877">
        <v>3643674</v>
      </c>
      <c r="E80" s="877">
        <v>-9109080</v>
      </c>
      <c r="F80" s="877">
        <v>2079549</v>
      </c>
      <c r="G80" s="877">
        <v>164789268</v>
      </c>
    </row>
    <row r="81" spans="1:7" ht="12.75" thickBot="1">
      <c r="A81" s="152"/>
      <c r="B81" s="876" t="s">
        <v>452</v>
      </c>
      <c r="C81" s="877">
        <v>8297799</v>
      </c>
      <c r="D81" s="878" t="s">
        <v>197</v>
      </c>
      <c r="E81" s="878" t="s">
        <v>197</v>
      </c>
      <c r="F81" s="877">
        <v>387259</v>
      </c>
      <c r="G81" s="877">
        <v>8685058</v>
      </c>
    </row>
    <row r="82" spans="1:7" ht="12.75" thickBot="1">
      <c r="A82" s="152"/>
      <c r="B82" s="880" t="s">
        <v>451</v>
      </c>
      <c r="C82" s="881">
        <v>1222905987</v>
      </c>
      <c r="D82" s="881">
        <v>3643674</v>
      </c>
      <c r="E82" s="881">
        <v>-20187478</v>
      </c>
      <c r="F82" s="881">
        <v>13158381</v>
      </c>
      <c r="G82" s="881">
        <v>1219520564</v>
      </c>
    </row>
    <row r="83" spans="1:7" ht="12.75" thickBot="1">
      <c r="A83" s="152"/>
      <c r="B83" s="883" t="s">
        <v>450</v>
      </c>
      <c r="C83" s="760">
        <v>2664313</v>
      </c>
      <c r="D83" s="774" t="s">
        <v>197</v>
      </c>
      <c r="E83" s="760">
        <v>-293886</v>
      </c>
      <c r="F83" s="760">
        <v>34195</v>
      </c>
      <c r="G83" s="760">
        <v>2404622</v>
      </c>
    </row>
    <row r="84" spans="1:7" ht="12.75" thickBot="1">
      <c r="A84" s="152"/>
      <c r="B84" s="880" t="s">
        <v>449</v>
      </c>
      <c r="C84" s="881">
        <v>2664313</v>
      </c>
      <c r="D84" s="882" t="s">
        <v>197</v>
      </c>
      <c r="E84" s="881">
        <v>-293886</v>
      </c>
      <c r="F84" s="881">
        <v>34195</v>
      </c>
      <c r="G84" s="881">
        <v>2404622</v>
      </c>
    </row>
    <row r="85" spans="1:7" ht="12.75" thickBot="1">
      <c r="A85" s="152"/>
      <c r="B85" s="884" t="s">
        <v>448</v>
      </c>
      <c r="C85" s="885">
        <v>1225570300</v>
      </c>
      <c r="D85" s="885">
        <v>3643674</v>
      </c>
      <c r="E85" s="885">
        <v>-20481364</v>
      </c>
      <c r="F85" s="885">
        <v>13192576</v>
      </c>
      <c r="G85" s="885">
        <v>1221925186</v>
      </c>
    </row>
    <row r="86" spans="1:7">
      <c r="A86" s="152"/>
      <c r="B86" s="886"/>
      <c r="C86" s="633"/>
      <c r="D86" s="633"/>
      <c r="E86" s="887"/>
      <c r="F86" s="887"/>
    </row>
    <row r="87" spans="1:7">
      <c r="A87" s="152"/>
      <c r="B87" s="886"/>
      <c r="C87" s="633"/>
      <c r="D87" s="633"/>
      <c r="E87" s="887"/>
      <c r="F87" s="887"/>
    </row>
    <row r="89" spans="1:7" ht="12.75" thickBot="1"/>
    <row r="90" spans="1:7" ht="24">
      <c r="B90" s="1095" t="s">
        <v>463</v>
      </c>
      <c r="C90" s="772" t="s">
        <v>459</v>
      </c>
      <c r="D90" s="1098" t="s">
        <v>458</v>
      </c>
      <c r="E90" s="1098" t="s">
        <v>457</v>
      </c>
      <c r="F90" s="1098" t="s">
        <v>456</v>
      </c>
      <c r="G90" s="772" t="s">
        <v>455</v>
      </c>
    </row>
    <row r="91" spans="1:7">
      <c r="B91" s="1096"/>
      <c r="C91" s="773">
        <v>44926</v>
      </c>
      <c r="D91" s="1099"/>
      <c r="E91" s="1099"/>
      <c r="F91" s="1099"/>
      <c r="G91" s="773">
        <v>45107</v>
      </c>
    </row>
    <row r="92" spans="1:7" ht="12.75" thickBot="1">
      <c r="B92" s="1097"/>
      <c r="C92" s="875" t="s">
        <v>68</v>
      </c>
      <c r="D92" s="875" t="s">
        <v>68</v>
      </c>
      <c r="E92" s="875" t="s">
        <v>68</v>
      </c>
      <c r="F92" s="875" t="s">
        <v>68</v>
      </c>
      <c r="G92" s="875" t="s">
        <v>68</v>
      </c>
    </row>
    <row r="93" spans="1:7" ht="12.75" thickBot="1">
      <c r="B93" s="876" t="s">
        <v>306</v>
      </c>
      <c r="C93" s="256">
        <v>9898783</v>
      </c>
      <c r="D93" s="256">
        <v>30000000</v>
      </c>
      <c r="E93" s="256">
        <v>-8849781</v>
      </c>
      <c r="F93" s="256">
        <v>-7972041</v>
      </c>
      <c r="G93" s="256">
        <v>23076961</v>
      </c>
    </row>
    <row r="94" spans="1:7" ht="12.75" thickBot="1">
      <c r="B94" s="876" t="s">
        <v>454</v>
      </c>
      <c r="C94" s="256">
        <v>25467416</v>
      </c>
      <c r="D94" s="256" t="s">
        <v>197</v>
      </c>
      <c r="E94" s="256">
        <v>-20370433</v>
      </c>
      <c r="F94" s="256">
        <v>19187226</v>
      </c>
      <c r="G94" s="256">
        <v>24284209</v>
      </c>
    </row>
    <row r="95" spans="1:7" ht="12.75" thickBot="1">
      <c r="B95" s="876" t="s">
        <v>453</v>
      </c>
      <c r="C95" s="256">
        <v>33657590</v>
      </c>
      <c r="D95" s="256" t="s">
        <v>197</v>
      </c>
      <c r="E95" s="256">
        <v>-34143227</v>
      </c>
      <c r="F95" s="256">
        <v>27436615</v>
      </c>
      <c r="G95" s="256">
        <v>26950978</v>
      </c>
    </row>
    <row r="96" spans="1:7" ht="12.75" thickBot="1">
      <c r="B96" s="876" t="s">
        <v>462</v>
      </c>
      <c r="C96" s="256" t="s">
        <v>197</v>
      </c>
      <c r="D96" s="256">
        <v>34991</v>
      </c>
      <c r="E96" s="256" t="s">
        <v>197</v>
      </c>
      <c r="F96" s="256" t="s">
        <v>197</v>
      </c>
      <c r="G96" s="256">
        <v>34991</v>
      </c>
    </row>
    <row r="97" spans="2:7" ht="12.75" thickBot="1">
      <c r="B97" s="880" t="s">
        <v>451</v>
      </c>
      <c r="C97" s="881">
        <v>69023789</v>
      </c>
      <c r="D97" s="881">
        <v>30034991</v>
      </c>
      <c r="E97" s="881">
        <v>-63363441</v>
      </c>
      <c r="F97" s="881">
        <v>38651800</v>
      </c>
      <c r="G97" s="881">
        <v>74347139</v>
      </c>
    </row>
    <row r="98" spans="2:7" ht="12.75" thickBot="1">
      <c r="B98" s="883" t="s">
        <v>450</v>
      </c>
      <c r="C98" s="256">
        <v>1183259</v>
      </c>
      <c r="D98" s="256">
        <v>916545</v>
      </c>
      <c r="E98" s="256">
        <v>-1789480</v>
      </c>
      <c r="F98" s="256">
        <v>1091983</v>
      </c>
      <c r="G98" s="256">
        <v>1402307</v>
      </c>
    </row>
    <row r="99" spans="2:7" ht="12.75" thickBot="1">
      <c r="B99" s="880" t="s">
        <v>449</v>
      </c>
      <c r="C99" s="881">
        <v>1183259</v>
      </c>
      <c r="D99" s="881">
        <v>916545</v>
      </c>
      <c r="E99" s="419">
        <v>-1789480</v>
      </c>
      <c r="F99" s="881">
        <v>1091983</v>
      </c>
      <c r="G99" s="881">
        <v>1402307</v>
      </c>
    </row>
    <row r="100" spans="2:7" ht="12.75" thickBot="1">
      <c r="B100" s="884" t="s">
        <v>461</v>
      </c>
      <c r="C100" s="885">
        <v>70207048</v>
      </c>
      <c r="D100" s="885">
        <v>30951536</v>
      </c>
      <c r="E100" s="885">
        <v>-65152921</v>
      </c>
      <c r="F100" s="885">
        <v>39743783</v>
      </c>
      <c r="G100" s="885">
        <v>75749446</v>
      </c>
    </row>
    <row r="101" spans="2:7" ht="15.75" thickBot="1">
      <c r="B101" s="743"/>
      <c r="C101" s="743"/>
      <c r="D101" s="743"/>
      <c r="E101" s="743"/>
      <c r="F101" s="743"/>
      <c r="G101" s="743"/>
    </row>
    <row r="102" spans="2:7" ht="24">
      <c r="B102" s="1095" t="s">
        <v>460</v>
      </c>
      <c r="C102" s="772" t="s">
        <v>459</v>
      </c>
      <c r="D102" s="1098" t="s">
        <v>458</v>
      </c>
      <c r="E102" s="1098" t="s">
        <v>457</v>
      </c>
      <c r="F102" s="1098" t="s">
        <v>456</v>
      </c>
      <c r="G102" s="772" t="s">
        <v>455</v>
      </c>
    </row>
    <row r="103" spans="2:7">
      <c r="B103" s="1096"/>
      <c r="C103" s="773">
        <v>44926</v>
      </c>
      <c r="D103" s="1099"/>
      <c r="E103" s="1099"/>
      <c r="F103" s="1099"/>
      <c r="G103" s="773">
        <v>45107</v>
      </c>
    </row>
    <row r="104" spans="2:7" ht="12.75" thickBot="1">
      <c r="B104" s="1097"/>
      <c r="C104" s="875" t="s">
        <v>68</v>
      </c>
      <c r="D104" s="875" t="s">
        <v>68</v>
      </c>
      <c r="E104" s="875" t="s">
        <v>68</v>
      </c>
      <c r="F104" s="875" t="s">
        <v>68</v>
      </c>
      <c r="G104" s="875" t="s">
        <v>68</v>
      </c>
    </row>
    <row r="105" spans="2:7" ht="12.75" thickBot="1">
      <c r="B105" s="876" t="s">
        <v>306</v>
      </c>
      <c r="C105" s="256">
        <v>228915283</v>
      </c>
      <c r="D105" s="256" t="s">
        <v>197</v>
      </c>
      <c r="E105" s="256" t="s">
        <v>197</v>
      </c>
      <c r="F105" s="256">
        <v>10860186</v>
      </c>
      <c r="G105" s="256">
        <v>239775469</v>
      </c>
    </row>
    <row r="106" spans="2:7" ht="12.75" thickBot="1">
      <c r="B106" s="876" t="s">
        <v>454</v>
      </c>
      <c r="C106" s="256">
        <v>689763312</v>
      </c>
      <c r="D106" s="256">
        <v>44773919</v>
      </c>
      <c r="E106" s="256" t="s">
        <v>197</v>
      </c>
      <c r="F106" s="256">
        <v>72120363</v>
      </c>
      <c r="G106" s="256">
        <v>806657594</v>
      </c>
    </row>
    <row r="107" spans="2:7" ht="12.75" thickBot="1">
      <c r="B107" s="876" t="s">
        <v>453</v>
      </c>
      <c r="C107" s="256">
        <v>165397027</v>
      </c>
      <c r="D107" s="256">
        <v>13962742</v>
      </c>
      <c r="E107" s="256">
        <v>-10383609</v>
      </c>
      <c r="F107" s="256">
        <v>-801035</v>
      </c>
      <c r="G107" s="256">
        <v>168175125</v>
      </c>
    </row>
    <row r="108" spans="2:7" ht="12.75" thickBot="1">
      <c r="B108" s="876" t="s">
        <v>452</v>
      </c>
      <c r="C108" s="256" t="s">
        <v>197</v>
      </c>
      <c r="D108" s="256">
        <v>8297799</v>
      </c>
      <c r="E108" s="256" t="s">
        <v>197</v>
      </c>
      <c r="F108" s="256" t="s">
        <v>197</v>
      </c>
      <c r="G108" s="256">
        <v>8297799</v>
      </c>
    </row>
    <row r="109" spans="2:7" ht="12.75" thickBot="1">
      <c r="B109" s="880" t="s">
        <v>451</v>
      </c>
      <c r="C109" s="881">
        <v>1084075622</v>
      </c>
      <c r="D109" s="881">
        <v>67034460</v>
      </c>
      <c r="E109" s="881">
        <v>-10383609</v>
      </c>
      <c r="F109" s="881">
        <v>82179514</v>
      </c>
      <c r="G109" s="881">
        <v>1222905987</v>
      </c>
    </row>
    <row r="110" spans="2:7" ht="12.75" thickBot="1">
      <c r="B110" s="883" t="s">
        <v>450</v>
      </c>
      <c r="C110" s="256">
        <v>1629797</v>
      </c>
      <c r="D110" s="256">
        <v>2130136</v>
      </c>
      <c r="E110" s="256" t="s">
        <v>197</v>
      </c>
      <c r="F110" s="256">
        <v>-1091983</v>
      </c>
      <c r="G110" s="256">
        <v>2667950</v>
      </c>
    </row>
    <row r="111" spans="2:7" ht="12.75" thickBot="1">
      <c r="B111" s="880" t="s">
        <v>449</v>
      </c>
      <c r="C111" s="881">
        <v>1629797</v>
      </c>
      <c r="D111" s="881">
        <v>2130136</v>
      </c>
      <c r="E111" s="881" t="s">
        <v>197</v>
      </c>
      <c r="F111" s="419">
        <v>-1091983</v>
      </c>
      <c r="G111" s="881">
        <v>2667950</v>
      </c>
    </row>
    <row r="112" spans="2:7" ht="12.75" thickBot="1">
      <c r="B112" s="884" t="s">
        <v>448</v>
      </c>
      <c r="C112" s="885">
        <v>1085705419</v>
      </c>
      <c r="D112" s="885">
        <v>69164596</v>
      </c>
      <c r="E112" s="885">
        <v>0</v>
      </c>
      <c r="F112" s="885">
        <v>81087531</v>
      </c>
      <c r="G112" s="885">
        <v>1225573937</v>
      </c>
    </row>
  </sheetData>
  <mergeCells count="20">
    <mergeCell ref="B102:B104"/>
    <mergeCell ref="D102:D103"/>
    <mergeCell ref="E102:E103"/>
    <mergeCell ref="F102:F103"/>
    <mergeCell ref="E63:E64"/>
    <mergeCell ref="F63:F64"/>
    <mergeCell ref="B90:B92"/>
    <mergeCell ref="D90:D91"/>
    <mergeCell ref="E90:E91"/>
    <mergeCell ref="F90:F91"/>
    <mergeCell ref="B75:B77"/>
    <mergeCell ref="D75:D76"/>
    <mergeCell ref="E75:E76"/>
    <mergeCell ref="F75:F76"/>
    <mergeCell ref="B3:B4"/>
    <mergeCell ref="C3:C4"/>
    <mergeCell ref="D3:D4"/>
    <mergeCell ref="B56:F56"/>
    <mergeCell ref="B63:B65"/>
    <mergeCell ref="D63:D6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AE20-BCD7-4CD4-8DC8-2B2921A2CABC}">
  <sheetPr>
    <tabColor rgb="FF0070C0"/>
  </sheetPr>
  <dimension ref="A1:P85"/>
  <sheetViews>
    <sheetView showGridLines="0" zoomScale="88" workbookViewId="0">
      <selection activeCell="F48" sqref="B48:F50"/>
    </sheetView>
  </sheetViews>
  <sheetFormatPr baseColWidth="10" defaultColWidth="11.5703125" defaultRowHeight="12" outlineLevelRow="2"/>
  <cols>
    <col min="1" max="2" width="11.5703125" style="23"/>
    <col min="3" max="3" width="14.5703125" style="23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6384" width="11.5703125" style="23"/>
  </cols>
  <sheetData>
    <row r="1" spans="1:16">
      <c r="A1" s="782"/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</row>
    <row r="2" spans="1:16">
      <c r="A2" s="782"/>
      <c r="B2" s="783" t="s">
        <v>724</v>
      </c>
      <c r="C2" s="784"/>
      <c r="D2" s="782"/>
      <c r="E2" s="782"/>
      <c r="F2" s="782"/>
      <c r="G2" s="782"/>
      <c r="H2" s="782"/>
      <c r="I2" s="782"/>
      <c r="J2" s="782"/>
      <c r="K2" s="782"/>
      <c r="L2" s="782"/>
    </row>
    <row r="3" spans="1:16">
      <c r="A3" s="782"/>
      <c r="B3" s="785"/>
      <c r="C3" s="782"/>
      <c r="D3" s="782"/>
      <c r="E3" s="782"/>
      <c r="F3" s="782"/>
      <c r="G3" s="782"/>
      <c r="H3" s="782"/>
      <c r="I3" s="782"/>
      <c r="J3" s="782"/>
      <c r="K3" s="782"/>
      <c r="L3" s="782"/>
    </row>
    <row r="4" spans="1:16">
      <c r="A4" s="782"/>
      <c r="B4" s="1103" t="s">
        <v>734</v>
      </c>
      <c r="C4" s="1104"/>
      <c r="D4" s="1104"/>
      <c r="E4" s="1104"/>
      <c r="F4" s="1104"/>
      <c r="G4" s="1104"/>
      <c r="H4" s="1104"/>
      <c r="I4" s="1104"/>
      <c r="J4" s="1104"/>
      <c r="K4" s="1104"/>
      <c r="L4" s="1105"/>
    </row>
    <row r="5" spans="1:16" ht="12" customHeight="1">
      <c r="A5" s="782"/>
      <c r="B5" s="1042" t="s">
        <v>710</v>
      </c>
      <c r="C5" s="1042" t="s">
        <v>711</v>
      </c>
      <c r="D5" s="1042" t="s">
        <v>712</v>
      </c>
      <c r="E5" s="1042" t="s">
        <v>732</v>
      </c>
      <c r="F5" s="1042" t="s">
        <v>715</v>
      </c>
      <c r="G5" s="1051" t="s">
        <v>717</v>
      </c>
      <c r="H5" s="1051"/>
      <c r="I5" s="1051"/>
      <c r="J5" s="1045" t="s">
        <v>720</v>
      </c>
      <c r="K5" s="1048" t="s">
        <v>718</v>
      </c>
      <c r="L5" s="1048" t="s">
        <v>719</v>
      </c>
    </row>
    <row r="6" spans="1:16" ht="24">
      <c r="A6" s="782"/>
      <c r="B6" s="1043"/>
      <c r="C6" s="1043"/>
      <c r="D6" s="1043"/>
      <c r="E6" s="1043"/>
      <c r="F6" s="1043"/>
      <c r="G6" s="485" t="s">
        <v>730</v>
      </c>
      <c r="H6" s="485" t="s">
        <v>731</v>
      </c>
      <c r="I6" s="618" t="s">
        <v>310</v>
      </c>
      <c r="J6" s="1046"/>
      <c r="K6" s="1049"/>
      <c r="L6" s="1049"/>
    </row>
    <row r="7" spans="1:16" ht="12.75" thickBot="1">
      <c r="A7" s="782"/>
      <c r="B7" s="1044"/>
      <c r="C7" s="1044"/>
      <c r="D7" s="1044"/>
      <c r="E7" s="1044"/>
      <c r="F7" s="1044"/>
      <c r="G7" s="619" t="s">
        <v>68</v>
      </c>
      <c r="H7" s="619" t="s">
        <v>68</v>
      </c>
      <c r="I7" s="619" t="s">
        <v>68</v>
      </c>
      <c r="J7" s="1047"/>
      <c r="K7" s="787" t="s">
        <v>433</v>
      </c>
      <c r="L7" s="788" t="s">
        <v>433</v>
      </c>
    </row>
    <row r="8" spans="1:16">
      <c r="A8" s="782">
        <v>1</v>
      </c>
      <c r="B8" s="961" t="s">
        <v>503</v>
      </c>
      <c r="C8" s="962" t="s">
        <v>431</v>
      </c>
      <c r="D8" s="961" t="s">
        <v>417</v>
      </c>
      <c r="E8" s="962" t="s">
        <v>505</v>
      </c>
      <c r="F8" s="961" t="s">
        <v>469</v>
      </c>
      <c r="G8" s="418">
        <v>0</v>
      </c>
      <c r="H8" s="418">
        <v>8949159</v>
      </c>
      <c r="I8" s="418">
        <v>8949159</v>
      </c>
      <c r="J8" s="962" t="s">
        <v>709</v>
      </c>
      <c r="K8" s="963">
        <v>0.11310000000000001</v>
      </c>
      <c r="L8" s="963">
        <v>0.11310000000000001</v>
      </c>
      <c r="N8" s="29"/>
      <c r="O8" s="29"/>
      <c r="P8" s="29"/>
    </row>
    <row r="9" spans="1:16">
      <c r="A9" s="782">
        <v>2</v>
      </c>
      <c r="B9" s="964" t="s">
        <v>503</v>
      </c>
      <c r="C9" s="965" t="s">
        <v>431</v>
      </c>
      <c r="D9" s="964" t="s">
        <v>417</v>
      </c>
      <c r="E9" s="965" t="s">
        <v>504</v>
      </c>
      <c r="F9" s="964" t="s">
        <v>469</v>
      </c>
      <c r="G9" s="495">
        <v>0</v>
      </c>
      <c r="H9" s="495">
        <v>436940</v>
      </c>
      <c r="I9" s="495">
        <v>436940</v>
      </c>
      <c r="J9" s="965" t="s">
        <v>708</v>
      </c>
      <c r="K9" s="966">
        <v>0.12749074544475567</v>
      </c>
      <c r="L9" s="966">
        <v>0.1244</v>
      </c>
      <c r="N9" s="29"/>
      <c r="O9" s="29"/>
      <c r="P9" s="29"/>
    </row>
    <row r="10" spans="1:16">
      <c r="A10" s="782">
        <v>3</v>
      </c>
      <c r="B10" s="964" t="s">
        <v>503</v>
      </c>
      <c r="C10" s="965" t="s">
        <v>431</v>
      </c>
      <c r="D10" s="964" t="s">
        <v>417</v>
      </c>
      <c r="E10" s="965" t="s">
        <v>505</v>
      </c>
      <c r="F10" s="964" t="s">
        <v>469</v>
      </c>
      <c r="G10" s="495">
        <v>94032</v>
      </c>
      <c r="H10" s="495">
        <v>0</v>
      </c>
      <c r="I10" s="495">
        <v>94032</v>
      </c>
      <c r="J10" s="965" t="s">
        <v>708</v>
      </c>
      <c r="K10" s="966">
        <v>1.981737565732411E-2</v>
      </c>
      <c r="L10" s="966">
        <v>1.9E-2</v>
      </c>
      <c r="N10" s="29"/>
      <c r="O10" s="29"/>
      <c r="P10" s="29"/>
    </row>
    <row r="11" spans="1:16">
      <c r="A11" s="782">
        <v>4</v>
      </c>
      <c r="B11" s="964" t="s">
        <v>503</v>
      </c>
      <c r="C11" s="965" t="s">
        <v>431</v>
      </c>
      <c r="D11" s="964" t="s">
        <v>417</v>
      </c>
      <c r="E11" s="965" t="s">
        <v>511</v>
      </c>
      <c r="F11" s="964" t="s">
        <v>469</v>
      </c>
      <c r="G11" s="495">
        <v>1167</v>
      </c>
      <c r="H11" s="495">
        <v>0</v>
      </c>
      <c r="I11" s="495">
        <v>1167</v>
      </c>
      <c r="J11" s="965" t="s">
        <v>708</v>
      </c>
      <c r="K11" s="966">
        <v>2.1000000000000001E-2</v>
      </c>
      <c r="L11" s="966">
        <v>2.1000000000000001E-2</v>
      </c>
      <c r="N11" s="29"/>
      <c r="O11" s="29"/>
      <c r="P11" s="29"/>
    </row>
    <row r="12" spans="1:16">
      <c r="A12" s="782">
        <v>5</v>
      </c>
      <c r="B12" s="964" t="s">
        <v>503</v>
      </c>
      <c r="C12" s="965" t="s">
        <v>431</v>
      </c>
      <c r="D12" s="964" t="s">
        <v>417</v>
      </c>
      <c r="E12" s="965" t="s">
        <v>510</v>
      </c>
      <c r="F12" s="964" t="s">
        <v>469</v>
      </c>
      <c r="G12" s="495">
        <v>0</v>
      </c>
      <c r="H12" s="495">
        <v>22111443</v>
      </c>
      <c r="I12" s="495">
        <v>22111443</v>
      </c>
      <c r="J12" s="965" t="s">
        <v>708</v>
      </c>
      <c r="K12" s="966">
        <v>1.9E-2</v>
      </c>
      <c r="L12" s="966">
        <v>1.9E-2</v>
      </c>
      <c r="N12" s="29"/>
      <c r="O12" s="29"/>
      <c r="P12" s="29"/>
    </row>
    <row r="13" spans="1:16">
      <c r="A13" s="782">
        <v>6</v>
      </c>
      <c r="B13" s="964" t="s">
        <v>503</v>
      </c>
      <c r="C13" s="965" t="s">
        <v>431</v>
      </c>
      <c r="D13" s="964" t="s">
        <v>417</v>
      </c>
      <c r="E13" s="965" t="s">
        <v>509</v>
      </c>
      <c r="F13" s="964" t="s">
        <v>469</v>
      </c>
      <c r="G13" s="495">
        <v>0</v>
      </c>
      <c r="H13" s="495">
        <v>10534903</v>
      </c>
      <c r="I13" s="495">
        <v>10534903</v>
      </c>
      <c r="J13" s="965" t="s">
        <v>708</v>
      </c>
      <c r="K13" s="966">
        <v>1.7823067381152136E-2</v>
      </c>
      <c r="L13" s="966">
        <v>1.72E-2</v>
      </c>
      <c r="N13" s="29"/>
      <c r="O13" s="29"/>
      <c r="P13" s="29"/>
    </row>
    <row r="14" spans="1:16">
      <c r="A14" s="782">
        <v>7</v>
      </c>
      <c r="B14" s="964" t="s">
        <v>503</v>
      </c>
      <c r="C14" s="965" t="s">
        <v>431</v>
      </c>
      <c r="D14" s="964" t="s">
        <v>417</v>
      </c>
      <c r="E14" s="965" t="s">
        <v>508</v>
      </c>
      <c r="F14" s="964" t="s">
        <v>469</v>
      </c>
      <c r="G14" s="495">
        <v>0</v>
      </c>
      <c r="H14" s="495">
        <v>1256150</v>
      </c>
      <c r="I14" s="495">
        <v>1256150</v>
      </c>
      <c r="J14" s="965" t="s">
        <v>708</v>
      </c>
      <c r="K14" s="966">
        <v>0.12069209421199867</v>
      </c>
      <c r="L14" s="966">
        <v>0.1176</v>
      </c>
      <c r="N14" s="29"/>
      <c r="O14" s="29"/>
      <c r="P14" s="29"/>
    </row>
    <row r="15" spans="1:16">
      <c r="A15" s="782">
        <v>8</v>
      </c>
      <c r="B15" s="964" t="s">
        <v>503</v>
      </c>
      <c r="C15" s="965" t="s">
        <v>431</v>
      </c>
      <c r="D15" s="964" t="s">
        <v>417</v>
      </c>
      <c r="E15" s="965" t="s">
        <v>507</v>
      </c>
      <c r="F15" s="964" t="s">
        <v>469</v>
      </c>
      <c r="G15" s="495">
        <v>0</v>
      </c>
      <c r="H15" s="495">
        <v>24984461</v>
      </c>
      <c r="I15" s="495">
        <v>24984461</v>
      </c>
      <c r="J15" s="965" t="s">
        <v>708</v>
      </c>
      <c r="K15" s="966">
        <v>1.6391619518786538E-2</v>
      </c>
      <c r="L15" s="966">
        <v>1.4999999999999999E-2</v>
      </c>
      <c r="N15" s="29"/>
      <c r="O15" s="29"/>
      <c r="P15" s="29"/>
    </row>
    <row r="16" spans="1:16">
      <c r="A16" s="782">
        <v>9</v>
      </c>
      <c r="B16" s="964" t="s">
        <v>503</v>
      </c>
      <c r="C16" s="965" t="s">
        <v>431</v>
      </c>
      <c r="D16" s="964" t="s">
        <v>417</v>
      </c>
      <c r="E16" s="965" t="s">
        <v>501</v>
      </c>
      <c r="F16" s="964" t="s">
        <v>469</v>
      </c>
      <c r="G16" s="495">
        <v>576583</v>
      </c>
      <c r="H16" s="495">
        <v>0</v>
      </c>
      <c r="I16" s="495">
        <v>576583</v>
      </c>
      <c r="J16" s="965" t="s">
        <v>708</v>
      </c>
      <c r="K16" s="966">
        <v>0.12323124394995633</v>
      </c>
      <c r="L16" s="966">
        <v>0.1196</v>
      </c>
      <c r="N16" s="29"/>
      <c r="O16" s="29"/>
      <c r="P16" s="29"/>
    </row>
    <row r="17" spans="1:16" outlineLevel="1">
      <c r="A17" s="782">
        <v>10</v>
      </c>
      <c r="B17" s="964" t="s">
        <v>503</v>
      </c>
      <c r="C17" s="965" t="s">
        <v>431</v>
      </c>
      <c r="D17" s="964" t="s">
        <v>417</v>
      </c>
      <c r="E17" s="965" t="s">
        <v>506</v>
      </c>
      <c r="F17" s="964" t="s">
        <v>469</v>
      </c>
      <c r="G17" s="495">
        <v>0</v>
      </c>
      <c r="H17" s="495">
        <v>912667</v>
      </c>
      <c r="I17" s="495">
        <v>912667</v>
      </c>
      <c r="J17" s="965" t="s">
        <v>709</v>
      </c>
      <c r="K17" s="966">
        <v>9.1084564827883518E-2</v>
      </c>
      <c r="L17" s="966">
        <v>8.7999999999999995E-2</v>
      </c>
      <c r="N17" s="29"/>
      <c r="O17" s="29"/>
      <c r="P17" s="29"/>
    </row>
    <row r="18" spans="1:16" ht="12" hidden="1" customHeight="1" outlineLevel="1">
      <c r="A18" s="782">
        <v>11</v>
      </c>
      <c r="B18" s="964" t="s">
        <v>503</v>
      </c>
      <c r="C18" s="965" t="s">
        <v>431</v>
      </c>
      <c r="D18" s="964" t="s">
        <v>417</v>
      </c>
      <c r="E18" s="965" t="s">
        <v>505</v>
      </c>
      <c r="F18" s="964" t="s">
        <v>469</v>
      </c>
      <c r="G18" s="495">
        <v>0</v>
      </c>
      <c r="H18" s="495">
        <v>0</v>
      </c>
      <c r="I18" s="495">
        <v>0</v>
      </c>
      <c r="J18" s="965" t="s">
        <v>709</v>
      </c>
      <c r="K18" s="966">
        <v>0</v>
      </c>
      <c r="L18" s="966">
        <v>0</v>
      </c>
      <c r="N18" s="29"/>
      <c r="O18" s="29"/>
      <c r="P18" s="29"/>
    </row>
    <row r="19" spans="1:16" hidden="1" outlineLevel="1">
      <c r="A19" s="782">
        <v>12</v>
      </c>
      <c r="B19" s="964" t="s">
        <v>503</v>
      </c>
      <c r="C19" s="965" t="s">
        <v>431</v>
      </c>
      <c r="D19" s="964" t="s">
        <v>417</v>
      </c>
      <c r="E19" s="965" t="s">
        <v>504</v>
      </c>
      <c r="F19" s="964" t="s">
        <v>469</v>
      </c>
      <c r="G19" s="495">
        <v>0</v>
      </c>
      <c r="H19" s="495">
        <v>0</v>
      </c>
      <c r="I19" s="495">
        <v>0</v>
      </c>
      <c r="J19" s="965" t="s">
        <v>708</v>
      </c>
      <c r="K19" s="966">
        <v>0</v>
      </c>
      <c r="L19" s="966">
        <v>0</v>
      </c>
      <c r="N19" s="29"/>
      <c r="O19" s="29"/>
      <c r="P19" s="29"/>
    </row>
    <row r="20" spans="1:16" hidden="1" outlineLevel="1">
      <c r="A20" s="782">
        <v>12</v>
      </c>
      <c r="B20" s="964" t="s">
        <v>503</v>
      </c>
      <c r="C20" s="965" t="s">
        <v>431</v>
      </c>
      <c r="D20" s="964" t="s">
        <v>417</v>
      </c>
      <c r="E20" s="965" t="s">
        <v>501</v>
      </c>
      <c r="F20" s="964" t="s">
        <v>469</v>
      </c>
      <c r="G20" s="495">
        <v>0</v>
      </c>
      <c r="H20" s="495">
        <v>0</v>
      </c>
      <c r="I20" s="495">
        <v>0</v>
      </c>
      <c r="J20" s="965" t="s">
        <v>708</v>
      </c>
      <c r="K20" s="966">
        <v>0</v>
      </c>
      <c r="L20" s="966">
        <v>0</v>
      </c>
      <c r="N20" s="29"/>
      <c r="O20" s="29"/>
      <c r="P20" s="29"/>
    </row>
    <row r="21" spans="1:16">
      <c r="A21" s="782">
        <v>14</v>
      </c>
      <c r="B21" s="967" t="s">
        <v>502</v>
      </c>
      <c r="C21" s="968" t="s">
        <v>429</v>
      </c>
      <c r="D21" s="967" t="s">
        <v>417</v>
      </c>
      <c r="E21" s="968" t="s">
        <v>501</v>
      </c>
      <c r="F21" s="967" t="s">
        <v>469</v>
      </c>
      <c r="G21" s="398">
        <v>0</v>
      </c>
      <c r="H21" s="398">
        <v>128900</v>
      </c>
      <c r="I21" s="398">
        <v>128900</v>
      </c>
      <c r="J21" s="968" t="s">
        <v>709</v>
      </c>
      <c r="K21" s="969">
        <v>0.124</v>
      </c>
      <c r="L21" s="969">
        <v>0.124</v>
      </c>
      <c r="N21" s="29"/>
      <c r="O21" s="29"/>
      <c r="P21" s="29"/>
    </row>
    <row r="22" spans="1:16">
      <c r="A22" s="782"/>
      <c r="B22" s="670" t="s">
        <v>310</v>
      </c>
      <c r="C22" s="670"/>
      <c r="D22" s="670"/>
      <c r="E22" s="670"/>
      <c r="F22" s="670"/>
      <c r="G22" s="474">
        <v>671782</v>
      </c>
      <c r="H22" s="474">
        <v>69314623</v>
      </c>
      <c r="I22" s="474">
        <v>69986405</v>
      </c>
      <c r="J22" s="670"/>
      <c r="K22" s="670"/>
      <c r="L22" s="670"/>
    </row>
    <row r="23" spans="1:16" ht="6" customHeight="1">
      <c r="A23" s="782"/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</row>
    <row r="24" spans="1:16">
      <c r="A24" s="782"/>
      <c r="B24" s="1103" t="s">
        <v>733</v>
      </c>
      <c r="C24" s="1104"/>
      <c r="D24" s="1104"/>
      <c r="E24" s="1104"/>
      <c r="F24" s="1104"/>
      <c r="G24" s="1104"/>
      <c r="H24" s="1104"/>
      <c r="I24" s="1104"/>
      <c r="J24" s="1104"/>
      <c r="K24" s="1104"/>
      <c r="L24" s="1105"/>
    </row>
    <row r="25" spans="1:16" ht="12" customHeight="1">
      <c r="A25" s="782"/>
      <c r="B25" s="1042" t="s">
        <v>710</v>
      </c>
      <c r="C25" s="1042" t="s">
        <v>711</v>
      </c>
      <c r="D25" s="1042" t="s">
        <v>712</v>
      </c>
      <c r="E25" s="1042" t="s">
        <v>732</v>
      </c>
      <c r="F25" s="1042" t="s">
        <v>715</v>
      </c>
      <c r="G25" s="1051" t="s">
        <v>717</v>
      </c>
      <c r="H25" s="1051"/>
      <c r="I25" s="1051"/>
      <c r="J25" s="1045" t="s">
        <v>720</v>
      </c>
      <c r="K25" s="1048" t="s">
        <v>718</v>
      </c>
      <c r="L25" s="1048" t="s">
        <v>719</v>
      </c>
    </row>
    <row r="26" spans="1:16" ht="24">
      <c r="A26" s="782"/>
      <c r="B26" s="1043"/>
      <c r="C26" s="1043"/>
      <c r="D26" s="1043"/>
      <c r="E26" s="1043"/>
      <c r="F26" s="1043"/>
      <c r="G26" s="485" t="s">
        <v>730</v>
      </c>
      <c r="H26" s="485" t="s">
        <v>731</v>
      </c>
      <c r="I26" s="618" t="s">
        <v>310</v>
      </c>
      <c r="J26" s="1046"/>
      <c r="K26" s="1049"/>
      <c r="L26" s="1049"/>
    </row>
    <row r="27" spans="1:16" ht="12.75" thickBot="1">
      <c r="A27" s="782"/>
      <c r="B27" s="1044"/>
      <c r="C27" s="1044"/>
      <c r="D27" s="1044"/>
      <c r="E27" s="1044"/>
      <c r="F27" s="1044"/>
      <c r="G27" s="619" t="s">
        <v>68</v>
      </c>
      <c r="H27" s="619" t="s">
        <v>68</v>
      </c>
      <c r="I27" s="619" t="s">
        <v>68</v>
      </c>
      <c r="J27" s="1047"/>
      <c r="K27" s="787" t="s">
        <v>433</v>
      </c>
      <c r="L27" s="788" t="s">
        <v>433</v>
      </c>
    </row>
    <row r="28" spans="1:16">
      <c r="A28" s="782">
        <v>1</v>
      </c>
      <c r="B28" s="961" t="s">
        <v>503</v>
      </c>
      <c r="C28" s="962" t="s">
        <v>431</v>
      </c>
      <c r="D28" s="961" t="s">
        <v>417</v>
      </c>
      <c r="E28" s="962" t="s">
        <v>505</v>
      </c>
      <c r="F28" s="961" t="s">
        <v>469</v>
      </c>
      <c r="G28" s="418">
        <v>0</v>
      </c>
      <c r="H28" s="418">
        <v>8949159</v>
      </c>
      <c r="I28" s="418">
        <v>8949159</v>
      </c>
      <c r="J28" s="962" t="s">
        <v>709</v>
      </c>
      <c r="K28" s="963">
        <v>0.11310000000000001</v>
      </c>
      <c r="L28" s="963">
        <v>0.11310000000000001</v>
      </c>
      <c r="N28" s="29"/>
      <c r="O28" s="29"/>
      <c r="P28" s="29"/>
    </row>
    <row r="29" spans="1:16">
      <c r="A29" s="782">
        <v>2</v>
      </c>
      <c r="B29" s="964" t="s">
        <v>503</v>
      </c>
      <c r="C29" s="965" t="s">
        <v>431</v>
      </c>
      <c r="D29" s="964" t="s">
        <v>417</v>
      </c>
      <c r="E29" s="965" t="s">
        <v>504</v>
      </c>
      <c r="F29" s="964" t="s">
        <v>469</v>
      </c>
      <c r="G29" s="495">
        <v>0</v>
      </c>
      <c r="H29" s="495">
        <v>452809</v>
      </c>
      <c r="I29" s="495">
        <v>452809</v>
      </c>
      <c r="J29" s="965" t="s">
        <v>708</v>
      </c>
      <c r="K29" s="966">
        <v>0.12749074544475567</v>
      </c>
      <c r="L29" s="966">
        <v>0.1244</v>
      </c>
      <c r="N29" s="29"/>
      <c r="O29" s="29"/>
      <c r="P29" s="29"/>
    </row>
    <row r="30" spans="1:16">
      <c r="A30" s="782">
        <v>3</v>
      </c>
      <c r="B30" s="964" t="s">
        <v>503</v>
      </c>
      <c r="C30" s="965" t="s">
        <v>431</v>
      </c>
      <c r="D30" s="964" t="s">
        <v>417</v>
      </c>
      <c r="E30" s="965" t="s">
        <v>505</v>
      </c>
      <c r="F30" s="964" t="s">
        <v>469</v>
      </c>
      <c r="G30" s="495">
        <v>140448</v>
      </c>
      <c r="H30" s="495">
        <v>0</v>
      </c>
      <c r="I30" s="495">
        <v>140448</v>
      </c>
      <c r="J30" s="965" t="s">
        <v>708</v>
      </c>
      <c r="K30" s="966">
        <v>1.981737565732411E-2</v>
      </c>
      <c r="L30" s="966">
        <v>1.9E-2</v>
      </c>
      <c r="N30" s="29"/>
      <c r="O30" s="29"/>
      <c r="P30" s="29"/>
    </row>
    <row r="31" spans="1:16">
      <c r="A31" s="782">
        <v>4</v>
      </c>
      <c r="B31" s="964" t="s">
        <v>503</v>
      </c>
      <c r="C31" s="965" t="s">
        <v>431</v>
      </c>
      <c r="D31" s="964" t="s">
        <v>417</v>
      </c>
      <c r="E31" s="965" t="s">
        <v>511</v>
      </c>
      <c r="F31" s="964" t="s">
        <v>469</v>
      </c>
      <c r="G31" s="495">
        <v>1167</v>
      </c>
      <c r="H31" s="495">
        <v>0</v>
      </c>
      <c r="I31" s="495">
        <v>1167</v>
      </c>
      <c r="J31" s="965" t="s">
        <v>708</v>
      </c>
      <c r="K31" s="966">
        <v>2.1000000000000001E-2</v>
      </c>
      <c r="L31" s="966">
        <v>2.1000000000000001E-2</v>
      </c>
      <c r="N31" s="29"/>
      <c r="O31" s="29"/>
      <c r="P31" s="29"/>
    </row>
    <row r="32" spans="1:16">
      <c r="A32" s="782">
        <v>5</v>
      </c>
      <c r="B32" s="964" t="s">
        <v>503</v>
      </c>
      <c r="C32" s="965" t="s">
        <v>431</v>
      </c>
      <c r="D32" s="964" t="s">
        <v>417</v>
      </c>
      <c r="E32" s="965" t="s">
        <v>510</v>
      </c>
      <c r="F32" s="964" t="s">
        <v>469</v>
      </c>
      <c r="G32" s="495">
        <v>0</v>
      </c>
      <c r="H32" s="495">
        <v>22111443</v>
      </c>
      <c r="I32" s="495">
        <v>22111443</v>
      </c>
      <c r="J32" s="965" t="s">
        <v>708</v>
      </c>
      <c r="K32" s="966">
        <v>1.9E-2</v>
      </c>
      <c r="L32" s="966">
        <v>1.9E-2</v>
      </c>
      <c r="N32" s="29"/>
      <c r="O32" s="29"/>
      <c r="P32" s="29"/>
    </row>
    <row r="33" spans="1:16">
      <c r="A33" s="782">
        <v>6</v>
      </c>
      <c r="B33" s="964" t="s">
        <v>503</v>
      </c>
      <c r="C33" s="965" t="s">
        <v>431</v>
      </c>
      <c r="D33" s="964" t="s">
        <v>417</v>
      </c>
      <c r="E33" s="965" t="s">
        <v>509</v>
      </c>
      <c r="F33" s="964" t="s">
        <v>469</v>
      </c>
      <c r="G33" s="495">
        <v>0</v>
      </c>
      <c r="H33" s="495">
        <v>10546655</v>
      </c>
      <c r="I33" s="495">
        <v>10546655</v>
      </c>
      <c r="J33" s="965" t="s">
        <v>708</v>
      </c>
      <c r="K33" s="966">
        <v>1.7823067381152136E-2</v>
      </c>
      <c r="L33" s="966">
        <v>1.72E-2</v>
      </c>
      <c r="N33" s="29"/>
      <c r="O33" s="29"/>
      <c r="P33" s="29"/>
    </row>
    <row r="34" spans="1:16">
      <c r="A34" s="782">
        <v>7</v>
      </c>
      <c r="B34" s="964" t="s">
        <v>503</v>
      </c>
      <c r="C34" s="965" t="s">
        <v>431</v>
      </c>
      <c r="D34" s="964" t="s">
        <v>417</v>
      </c>
      <c r="E34" s="965" t="s">
        <v>508</v>
      </c>
      <c r="F34" s="964" t="s">
        <v>469</v>
      </c>
      <c r="G34" s="495">
        <v>0</v>
      </c>
      <c r="H34" s="495">
        <v>1328619</v>
      </c>
      <c r="I34" s="495">
        <v>1328619</v>
      </c>
      <c r="J34" s="965" t="s">
        <v>708</v>
      </c>
      <c r="K34" s="966">
        <v>0.12069209421199867</v>
      </c>
      <c r="L34" s="966">
        <v>0.1176</v>
      </c>
      <c r="N34" s="29"/>
      <c r="O34" s="29"/>
      <c r="P34" s="29"/>
    </row>
    <row r="35" spans="1:16">
      <c r="A35" s="782">
        <v>8</v>
      </c>
      <c r="B35" s="964" t="s">
        <v>503</v>
      </c>
      <c r="C35" s="965" t="s">
        <v>431</v>
      </c>
      <c r="D35" s="964" t="s">
        <v>417</v>
      </c>
      <c r="E35" s="965" t="s">
        <v>507</v>
      </c>
      <c r="F35" s="964" t="s">
        <v>469</v>
      </c>
      <c r="G35" s="495">
        <v>0</v>
      </c>
      <c r="H35" s="495">
        <v>25129167</v>
      </c>
      <c r="I35" s="495">
        <v>25129167</v>
      </c>
      <c r="J35" s="965" t="s">
        <v>708</v>
      </c>
      <c r="K35" s="966">
        <v>1.6391619518786538E-2</v>
      </c>
      <c r="L35" s="966">
        <v>1.4999999999999999E-2</v>
      </c>
      <c r="N35" s="29"/>
      <c r="O35" s="29"/>
      <c r="P35" s="29"/>
    </row>
    <row r="36" spans="1:16">
      <c r="A36" s="782">
        <v>9</v>
      </c>
      <c r="B36" s="964" t="s">
        <v>503</v>
      </c>
      <c r="C36" s="965" t="s">
        <v>431</v>
      </c>
      <c r="D36" s="964" t="s">
        <v>417</v>
      </c>
      <c r="E36" s="965" t="s">
        <v>501</v>
      </c>
      <c r="F36" s="964" t="s">
        <v>469</v>
      </c>
      <c r="G36" s="495">
        <v>647833</v>
      </c>
      <c r="H36" s="495">
        <v>0</v>
      </c>
      <c r="I36" s="495">
        <v>647833</v>
      </c>
      <c r="J36" s="965" t="s">
        <v>708</v>
      </c>
      <c r="K36" s="966">
        <v>0.12323124394995633</v>
      </c>
      <c r="L36" s="966">
        <v>0.1196</v>
      </c>
      <c r="N36" s="29"/>
      <c r="O36" s="29"/>
      <c r="P36" s="29"/>
    </row>
    <row r="37" spans="1:16" hidden="1" outlineLevel="2">
      <c r="A37" s="782">
        <v>10</v>
      </c>
      <c r="B37" s="964" t="s">
        <v>503</v>
      </c>
      <c r="C37" s="965" t="s">
        <v>431</v>
      </c>
      <c r="D37" s="964" t="s">
        <v>417</v>
      </c>
      <c r="E37" s="965" t="s">
        <v>506</v>
      </c>
      <c r="F37" s="964" t="s">
        <v>469</v>
      </c>
      <c r="G37" s="495">
        <v>0</v>
      </c>
      <c r="H37" s="495">
        <v>960667</v>
      </c>
      <c r="I37" s="495">
        <v>960667</v>
      </c>
      <c r="J37" s="965" t="s">
        <v>709</v>
      </c>
      <c r="K37" s="966">
        <v>9.1084564827883518E-2</v>
      </c>
      <c r="L37" s="966">
        <v>8.7999999999999995E-2</v>
      </c>
      <c r="N37" s="29"/>
      <c r="O37" s="29"/>
      <c r="P37" s="29"/>
    </row>
    <row r="38" spans="1:16" hidden="1" outlineLevel="2">
      <c r="A38" s="782">
        <v>11</v>
      </c>
      <c r="B38" s="964" t="s">
        <v>503</v>
      </c>
      <c r="C38" s="965" t="s">
        <v>431</v>
      </c>
      <c r="D38" s="964" t="s">
        <v>417</v>
      </c>
      <c r="E38" s="965" t="s">
        <v>505</v>
      </c>
      <c r="F38" s="964" t="s">
        <v>469</v>
      </c>
      <c r="G38" s="495">
        <v>0</v>
      </c>
      <c r="H38" s="495">
        <v>0</v>
      </c>
      <c r="I38" s="495">
        <v>0</v>
      </c>
      <c r="J38" s="965" t="s">
        <v>709</v>
      </c>
      <c r="K38" s="966">
        <v>0</v>
      </c>
      <c r="L38" s="966">
        <v>0</v>
      </c>
      <c r="N38" s="29"/>
      <c r="O38" s="29"/>
      <c r="P38" s="29"/>
    </row>
    <row r="39" spans="1:16" hidden="1" outlineLevel="2">
      <c r="A39" s="782">
        <v>12</v>
      </c>
      <c r="B39" s="964" t="s">
        <v>503</v>
      </c>
      <c r="C39" s="965" t="s">
        <v>431</v>
      </c>
      <c r="D39" s="964" t="s">
        <v>417</v>
      </c>
      <c r="E39" s="965" t="s">
        <v>504</v>
      </c>
      <c r="F39" s="964" t="s">
        <v>469</v>
      </c>
      <c r="G39" s="495">
        <v>0</v>
      </c>
      <c r="H39" s="495">
        <v>0</v>
      </c>
      <c r="I39" s="495">
        <v>0</v>
      </c>
      <c r="J39" s="965" t="s">
        <v>708</v>
      </c>
      <c r="K39" s="966">
        <v>0</v>
      </c>
      <c r="L39" s="966">
        <v>0</v>
      </c>
      <c r="N39" s="29"/>
      <c r="O39" s="29"/>
      <c r="P39" s="29"/>
    </row>
    <row r="40" spans="1:16" hidden="1" outlineLevel="2">
      <c r="A40" s="782">
        <v>13</v>
      </c>
      <c r="B40" s="964" t="s">
        <v>503</v>
      </c>
      <c r="C40" s="965" t="s">
        <v>431</v>
      </c>
      <c r="D40" s="964" t="s">
        <v>417</v>
      </c>
      <c r="E40" s="965" t="s">
        <v>501</v>
      </c>
      <c r="F40" s="964" t="s">
        <v>469</v>
      </c>
      <c r="G40" s="495">
        <v>0</v>
      </c>
      <c r="H40" s="495">
        <v>0</v>
      </c>
      <c r="I40" s="495">
        <v>0</v>
      </c>
      <c r="J40" s="965" t="s">
        <v>708</v>
      </c>
      <c r="K40" s="966">
        <v>0</v>
      </c>
      <c r="L40" s="966">
        <v>0</v>
      </c>
      <c r="N40" s="29"/>
      <c r="O40" s="29"/>
      <c r="P40" s="29"/>
    </row>
    <row r="41" spans="1:16" collapsed="1">
      <c r="A41" s="782">
        <v>14</v>
      </c>
      <c r="B41" s="967" t="s">
        <v>502</v>
      </c>
      <c r="C41" s="968" t="s">
        <v>429</v>
      </c>
      <c r="D41" s="967" t="s">
        <v>417</v>
      </c>
      <c r="E41" s="968" t="s">
        <v>501</v>
      </c>
      <c r="F41" s="967" t="s">
        <v>469</v>
      </c>
      <c r="G41" s="398">
        <v>0</v>
      </c>
      <c r="H41" s="398">
        <v>128900</v>
      </c>
      <c r="I41" s="398">
        <v>128900</v>
      </c>
      <c r="J41" s="968" t="s">
        <v>709</v>
      </c>
      <c r="K41" s="969">
        <v>0.124</v>
      </c>
      <c r="L41" s="969">
        <v>0.124</v>
      </c>
      <c r="N41" s="29"/>
      <c r="O41" s="29"/>
      <c r="P41" s="29"/>
    </row>
    <row r="42" spans="1:16">
      <c r="A42" s="782"/>
      <c r="B42" s="670" t="s">
        <v>310</v>
      </c>
      <c r="C42" s="670"/>
      <c r="D42" s="670"/>
      <c r="E42" s="670"/>
      <c r="F42" s="670"/>
      <c r="G42" s="474">
        <v>789448</v>
      </c>
      <c r="H42" s="474">
        <v>69607419</v>
      </c>
      <c r="I42" s="474">
        <v>70396867</v>
      </c>
      <c r="J42" s="670"/>
      <c r="K42" s="670"/>
      <c r="L42" s="670"/>
    </row>
    <row r="43" spans="1:16">
      <c r="A43" s="782"/>
      <c r="B43" s="782"/>
      <c r="C43" s="782"/>
      <c r="D43" s="782"/>
      <c r="E43" s="782"/>
      <c r="F43" s="782"/>
      <c r="G43" s="782"/>
      <c r="H43" s="782"/>
      <c r="I43" s="782"/>
      <c r="J43" s="782"/>
      <c r="K43" s="782"/>
      <c r="L43" s="782"/>
    </row>
    <row r="44" spans="1:16">
      <c r="A44" s="782"/>
      <c r="B44" s="782"/>
      <c r="C44" s="782"/>
      <c r="D44" s="782"/>
      <c r="E44" s="782"/>
      <c r="F44" s="782"/>
      <c r="G44" s="782"/>
      <c r="H44" s="782"/>
      <c r="I44" s="448"/>
      <c r="J44" s="448"/>
      <c r="K44" s="782"/>
      <c r="L44" s="782"/>
    </row>
    <row r="45" spans="1:16">
      <c r="A45" s="782"/>
      <c r="B45" s="783" t="s">
        <v>723</v>
      </c>
      <c r="C45" s="782"/>
      <c r="D45" s="782"/>
      <c r="E45" s="782"/>
      <c r="F45" s="782"/>
      <c r="G45" s="782"/>
      <c r="H45" s="782"/>
      <c r="I45" s="782"/>
      <c r="J45" s="782"/>
      <c r="K45" s="782"/>
      <c r="L45" s="782"/>
    </row>
    <row r="46" spans="1:16" ht="12.75" thickBot="1">
      <c r="A46" s="782"/>
      <c r="B46" s="785"/>
      <c r="C46" s="782"/>
      <c r="D46" s="782"/>
      <c r="E46" s="782"/>
      <c r="F46" s="782"/>
      <c r="G46" s="782"/>
      <c r="H46" s="782"/>
      <c r="I46" s="782"/>
      <c r="J46" s="782"/>
      <c r="K46" s="782"/>
      <c r="L46" s="782"/>
    </row>
    <row r="47" spans="1:16">
      <c r="A47" s="782"/>
      <c r="B47" s="1100" t="s">
        <v>734</v>
      </c>
      <c r="C47" s="1101"/>
      <c r="D47" s="1101"/>
      <c r="E47" s="1101"/>
      <c r="F47" s="1101"/>
      <c r="G47" s="1101"/>
      <c r="H47" s="1101"/>
      <c r="I47" s="1101"/>
      <c r="J47" s="1101"/>
      <c r="K47" s="1101"/>
      <c r="L47" s="1102"/>
    </row>
    <row r="48" spans="1:16" ht="12" customHeight="1">
      <c r="A48" s="782"/>
      <c r="B48" s="1042" t="s">
        <v>710</v>
      </c>
      <c r="C48" s="1042" t="s">
        <v>711</v>
      </c>
      <c r="D48" s="1042" t="s">
        <v>712</v>
      </c>
      <c r="E48" s="1042" t="s">
        <v>732</v>
      </c>
      <c r="F48" s="1042" t="s">
        <v>715</v>
      </c>
      <c r="G48" s="1051" t="s">
        <v>717</v>
      </c>
      <c r="H48" s="1051"/>
      <c r="I48" s="1051"/>
      <c r="J48" s="1045" t="s">
        <v>720</v>
      </c>
      <c r="K48" s="1048" t="s">
        <v>718</v>
      </c>
      <c r="L48" s="1048" t="s">
        <v>719</v>
      </c>
    </row>
    <row r="49" spans="1:12" ht="24">
      <c r="A49" s="782"/>
      <c r="B49" s="1043"/>
      <c r="C49" s="1043"/>
      <c r="D49" s="1043"/>
      <c r="E49" s="1043"/>
      <c r="F49" s="1043"/>
      <c r="G49" s="485" t="s">
        <v>730</v>
      </c>
      <c r="H49" s="485" t="s">
        <v>731</v>
      </c>
      <c r="I49" s="618" t="s">
        <v>310</v>
      </c>
      <c r="J49" s="1046"/>
      <c r="K49" s="1049"/>
      <c r="L49" s="1049"/>
    </row>
    <row r="50" spans="1:12" ht="12.75" thickBot="1">
      <c r="A50" s="782"/>
      <c r="B50" s="1044"/>
      <c r="C50" s="1044"/>
      <c r="D50" s="1044"/>
      <c r="E50" s="1044"/>
      <c r="F50" s="1044"/>
      <c r="G50" s="619" t="s">
        <v>68</v>
      </c>
      <c r="H50" s="619" t="s">
        <v>68</v>
      </c>
      <c r="I50" s="619" t="s">
        <v>68</v>
      </c>
      <c r="J50" s="1047"/>
      <c r="K50" s="787" t="s">
        <v>433</v>
      </c>
      <c r="L50" s="788" t="s">
        <v>433</v>
      </c>
    </row>
    <row r="51" spans="1:12">
      <c r="A51" s="782">
        <v>1</v>
      </c>
      <c r="B51" s="943" t="s">
        <v>503</v>
      </c>
      <c r="C51" s="944" t="s">
        <v>431</v>
      </c>
      <c r="D51" s="945" t="s">
        <v>417</v>
      </c>
      <c r="E51" s="944" t="s">
        <v>505</v>
      </c>
      <c r="F51" s="945" t="s">
        <v>469</v>
      </c>
      <c r="G51" s="465">
        <v>0</v>
      </c>
      <c r="H51" s="465">
        <v>8981311</v>
      </c>
      <c r="I51" s="465">
        <v>8981311</v>
      </c>
      <c r="J51" s="962" t="s">
        <v>709</v>
      </c>
      <c r="K51" s="946">
        <v>0.11890000000000001</v>
      </c>
      <c r="L51" s="947">
        <v>0.11890000000000001</v>
      </c>
    </row>
    <row r="52" spans="1:12">
      <c r="A52" s="782">
        <v>2</v>
      </c>
      <c r="B52" s="943" t="s">
        <v>503</v>
      </c>
      <c r="C52" s="944" t="s">
        <v>431</v>
      </c>
      <c r="D52" s="945" t="s">
        <v>417</v>
      </c>
      <c r="E52" s="944" t="s">
        <v>504</v>
      </c>
      <c r="F52" s="945" t="s">
        <v>469</v>
      </c>
      <c r="G52" s="465">
        <v>0</v>
      </c>
      <c r="H52" s="465">
        <v>452832</v>
      </c>
      <c r="I52" s="465">
        <v>452832</v>
      </c>
      <c r="J52" s="965" t="s">
        <v>708</v>
      </c>
      <c r="K52" s="946">
        <v>9.9199999999999997E-2</v>
      </c>
      <c r="L52" s="947">
        <v>0.12690000000000001</v>
      </c>
    </row>
    <row r="53" spans="1:12">
      <c r="A53" s="782">
        <v>3</v>
      </c>
      <c r="B53" s="943" t="s">
        <v>503</v>
      </c>
      <c r="C53" s="944" t="s">
        <v>431</v>
      </c>
      <c r="D53" s="945" t="s">
        <v>417</v>
      </c>
      <c r="E53" s="944" t="s">
        <v>505</v>
      </c>
      <c r="F53" s="945" t="s">
        <v>469</v>
      </c>
      <c r="G53" s="465">
        <v>94032</v>
      </c>
      <c r="H53" s="465">
        <v>0</v>
      </c>
      <c r="I53" s="465">
        <v>94032</v>
      </c>
      <c r="J53" s="965" t="s">
        <v>708</v>
      </c>
      <c r="K53" s="946">
        <v>2.01E-2</v>
      </c>
      <c r="L53" s="947">
        <v>1.9E-2</v>
      </c>
    </row>
    <row r="54" spans="1:12">
      <c r="A54" s="782">
        <v>4</v>
      </c>
      <c r="B54" s="943" t="s">
        <v>503</v>
      </c>
      <c r="C54" s="944" t="s">
        <v>431</v>
      </c>
      <c r="D54" s="945" t="s">
        <v>417</v>
      </c>
      <c r="E54" s="944" t="s">
        <v>511</v>
      </c>
      <c r="F54" s="945" t="s">
        <v>469</v>
      </c>
      <c r="G54" s="465">
        <v>2333</v>
      </c>
      <c r="H54" s="465">
        <v>0</v>
      </c>
      <c r="I54" s="465">
        <v>2333</v>
      </c>
      <c r="J54" s="965" t="s">
        <v>708</v>
      </c>
      <c r="K54" s="946">
        <v>2.1000000000000001E-2</v>
      </c>
      <c r="L54" s="947">
        <v>2.1000000000000001E-2</v>
      </c>
    </row>
    <row r="55" spans="1:12">
      <c r="A55" s="782">
        <v>5</v>
      </c>
      <c r="B55" s="943" t="s">
        <v>503</v>
      </c>
      <c r="C55" s="944" t="s">
        <v>431</v>
      </c>
      <c r="D55" s="945" t="s">
        <v>417</v>
      </c>
      <c r="E55" s="944" t="s">
        <v>510</v>
      </c>
      <c r="F55" s="945" t="s">
        <v>469</v>
      </c>
      <c r="G55" s="465">
        <v>0</v>
      </c>
      <c r="H55" s="465">
        <v>112604</v>
      </c>
      <c r="I55" s="465">
        <v>112604</v>
      </c>
      <c r="J55" s="965" t="s">
        <v>708</v>
      </c>
      <c r="K55" s="946">
        <v>1.9E-2</v>
      </c>
      <c r="L55" s="947">
        <v>1.9E-2</v>
      </c>
    </row>
    <row r="56" spans="1:12">
      <c r="A56" s="782">
        <v>6</v>
      </c>
      <c r="B56" s="943" t="s">
        <v>503</v>
      </c>
      <c r="C56" s="944" t="s">
        <v>431</v>
      </c>
      <c r="D56" s="945" t="s">
        <v>417</v>
      </c>
      <c r="E56" s="944" t="s">
        <v>509</v>
      </c>
      <c r="F56" s="945" t="s">
        <v>469</v>
      </c>
      <c r="G56" s="465">
        <v>0</v>
      </c>
      <c r="H56" s="465">
        <v>10511398</v>
      </c>
      <c r="I56" s="465">
        <v>10511398</v>
      </c>
      <c r="J56" s="965" t="s">
        <v>708</v>
      </c>
      <c r="K56" s="946">
        <v>1.9E-2</v>
      </c>
      <c r="L56" s="947">
        <v>1.72E-2</v>
      </c>
    </row>
    <row r="57" spans="1:12">
      <c r="A57" s="782">
        <v>7</v>
      </c>
      <c r="B57" s="943" t="s">
        <v>503</v>
      </c>
      <c r="C57" s="944" t="s">
        <v>431</v>
      </c>
      <c r="D57" s="945" t="s">
        <v>417</v>
      </c>
      <c r="E57" s="944" t="s">
        <v>508</v>
      </c>
      <c r="F57" s="945" t="s">
        <v>469</v>
      </c>
      <c r="G57" s="465">
        <v>0</v>
      </c>
      <c r="H57" s="465">
        <v>1261171</v>
      </c>
      <c r="I57" s="465">
        <v>1261171</v>
      </c>
      <c r="J57" s="965" t="s">
        <v>708</v>
      </c>
      <c r="K57" s="946">
        <v>0.1208</v>
      </c>
      <c r="L57" s="947">
        <v>0.1171</v>
      </c>
    </row>
    <row r="58" spans="1:12">
      <c r="A58" s="782">
        <v>8</v>
      </c>
      <c r="B58" s="943" t="s">
        <v>503</v>
      </c>
      <c r="C58" s="944" t="s">
        <v>431</v>
      </c>
      <c r="D58" s="945" t="s">
        <v>417</v>
      </c>
      <c r="E58" s="944" t="s">
        <v>507</v>
      </c>
      <c r="F58" s="945" t="s">
        <v>469</v>
      </c>
      <c r="G58" s="465">
        <v>0</v>
      </c>
      <c r="H58" s="465">
        <v>-14498</v>
      </c>
      <c r="I58" s="465">
        <v>-14498</v>
      </c>
      <c r="J58" s="965" t="s">
        <v>708</v>
      </c>
      <c r="K58" s="946">
        <v>1.7899999999999999E-2</v>
      </c>
      <c r="L58" s="947">
        <v>1.4999999999999999E-2</v>
      </c>
    </row>
    <row r="59" spans="1:12">
      <c r="A59" s="782">
        <v>9</v>
      </c>
      <c r="B59" s="943" t="s">
        <v>503</v>
      </c>
      <c r="C59" s="944" t="s">
        <v>431</v>
      </c>
      <c r="D59" s="945" t="s">
        <v>417</v>
      </c>
      <c r="E59" s="944" t="s">
        <v>501</v>
      </c>
      <c r="F59" s="945" t="s">
        <v>469</v>
      </c>
      <c r="G59" s="465">
        <v>601400</v>
      </c>
      <c r="H59" s="465">
        <v>0</v>
      </c>
      <c r="I59" s="465">
        <v>601400</v>
      </c>
      <c r="J59" s="965" t="s">
        <v>708</v>
      </c>
      <c r="K59" s="946">
        <v>9.6100000000000005E-2</v>
      </c>
      <c r="L59" s="947">
        <v>0.12230000000000001</v>
      </c>
    </row>
    <row r="60" spans="1:12">
      <c r="A60" s="782">
        <v>10</v>
      </c>
      <c r="B60" s="943" t="s">
        <v>503</v>
      </c>
      <c r="C60" s="944" t="s">
        <v>431</v>
      </c>
      <c r="D60" s="945" t="s">
        <v>417</v>
      </c>
      <c r="E60" s="944" t="s">
        <v>506</v>
      </c>
      <c r="F60" s="945" t="s">
        <v>469</v>
      </c>
      <c r="G60" s="465">
        <v>0</v>
      </c>
      <c r="H60" s="465">
        <v>949333</v>
      </c>
      <c r="I60" s="465">
        <v>949333</v>
      </c>
      <c r="J60" s="965" t="s">
        <v>709</v>
      </c>
      <c r="K60" s="946">
        <v>9.1399999999999995E-2</v>
      </c>
      <c r="L60" s="947">
        <v>8.7999999999999995E-2</v>
      </c>
    </row>
    <row r="61" spans="1:12" hidden="1">
      <c r="A61" s="782">
        <v>11</v>
      </c>
      <c r="B61" s="813" t="s">
        <v>503</v>
      </c>
      <c r="C61" s="814" t="s">
        <v>431</v>
      </c>
      <c r="D61" s="815" t="s">
        <v>417</v>
      </c>
      <c r="E61" s="814" t="s">
        <v>505</v>
      </c>
      <c r="F61" s="815" t="s">
        <v>469</v>
      </c>
      <c r="G61" s="378">
        <v>0</v>
      </c>
      <c r="H61" s="378">
        <v>0</v>
      </c>
      <c r="I61" s="378">
        <v>0</v>
      </c>
      <c r="J61" s="965" t="s">
        <v>709</v>
      </c>
      <c r="K61" s="815">
        <v>0</v>
      </c>
      <c r="L61" s="948">
        <v>0</v>
      </c>
    </row>
    <row r="62" spans="1:12" hidden="1">
      <c r="A62" s="782">
        <v>12</v>
      </c>
      <c r="B62" s="813" t="s">
        <v>503</v>
      </c>
      <c r="C62" s="814" t="s">
        <v>431</v>
      </c>
      <c r="D62" s="815" t="s">
        <v>417</v>
      </c>
      <c r="E62" s="814" t="s">
        <v>504</v>
      </c>
      <c r="F62" s="815" t="s">
        <v>469</v>
      </c>
      <c r="G62" s="378">
        <v>0</v>
      </c>
      <c r="H62" s="378">
        <v>0</v>
      </c>
      <c r="I62" s="378"/>
      <c r="J62" s="814" t="s">
        <v>708</v>
      </c>
      <c r="K62" s="815">
        <v>0</v>
      </c>
      <c r="L62" s="948">
        <v>0</v>
      </c>
    </row>
    <row r="63" spans="1:12" hidden="1">
      <c r="A63" s="782">
        <v>13</v>
      </c>
      <c r="B63" s="813" t="s">
        <v>503</v>
      </c>
      <c r="C63" s="814" t="s">
        <v>431</v>
      </c>
      <c r="D63" s="815" t="s">
        <v>417</v>
      </c>
      <c r="E63" s="814" t="s">
        <v>501</v>
      </c>
      <c r="F63" s="815" t="s">
        <v>469</v>
      </c>
      <c r="G63" s="378">
        <v>0</v>
      </c>
      <c r="H63" s="378">
        <v>0</v>
      </c>
      <c r="I63" s="378">
        <v>0</v>
      </c>
      <c r="J63" s="814" t="s">
        <v>708</v>
      </c>
      <c r="K63" s="815">
        <v>0</v>
      </c>
      <c r="L63" s="948">
        <v>0</v>
      </c>
    </row>
    <row r="64" spans="1:12">
      <c r="A64" s="782">
        <v>14</v>
      </c>
      <c r="B64" s="813" t="s">
        <v>502</v>
      </c>
      <c r="C64" s="814" t="s">
        <v>429</v>
      </c>
      <c r="D64" s="815" t="s">
        <v>417</v>
      </c>
      <c r="E64" s="814" t="s">
        <v>501</v>
      </c>
      <c r="F64" s="815" t="s">
        <v>469</v>
      </c>
      <c r="G64" s="378">
        <v>0</v>
      </c>
      <c r="H64" s="378">
        <v>125045</v>
      </c>
      <c r="I64" s="378">
        <v>125045</v>
      </c>
      <c r="J64" s="965" t="s">
        <v>709</v>
      </c>
      <c r="K64" s="815">
        <v>0.12890000000000001</v>
      </c>
      <c r="L64" s="948">
        <v>0.12890000000000001</v>
      </c>
    </row>
    <row r="65" spans="1:12" ht="12.75" thickBot="1">
      <c r="A65" s="782"/>
      <c r="B65" s="809" t="s">
        <v>310</v>
      </c>
      <c r="C65" s="810"/>
      <c r="D65" s="810"/>
      <c r="E65" s="810"/>
      <c r="F65" s="810"/>
      <c r="G65" s="393">
        <v>697765</v>
      </c>
      <c r="H65" s="393">
        <v>22379196</v>
      </c>
      <c r="I65" s="393">
        <v>23076961</v>
      </c>
      <c r="J65" s="810"/>
      <c r="K65" s="810"/>
      <c r="L65" s="823"/>
    </row>
    <row r="66" spans="1:12" ht="12.75" thickBot="1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</row>
    <row r="67" spans="1:12">
      <c r="A67" s="782"/>
      <c r="B67" s="1100" t="s">
        <v>733</v>
      </c>
      <c r="C67" s="1101"/>
      <c r="D67" s="1101"/>
      <c r="E67" s="1101"/>
      <c r="F67" s="1101"/>
      <c r="G67" s="1101"/>
      <c r="H67" s="1101"/>
      <c r="I67" s="1101"/>
      <c r="J67" s="1101"/>
      <c r="K67" s="1101"/>
      <c r="L67" s="1102"/>
    </row>
    <row r="68" spans="1:12" ht="12" customHeight="1">
      <c r="A68" s="782"/>
      <c r="B68" s="1042" t="s">
        <v>710</v>
      </c>
      <c r="C68" s="1042" t="s">
        <v>711</v>
      </c>
      <c r="D68" s="1042" t="s">
        <v>712</v>
      </c>
      <c r="E68" s="1042" t="s">
        <v>732</v>
      </c>
      <c r="F68" s="1042" t="s">
        <v>715</v>
      </c>
      <c r="G68" s="1051" t="s">
        <v>717</v>
      </c>
      <c r="H68" s="1051"/>
      <c r="I68" s="1051"/>
      <c r="J68" s="1045" t="s">
        <v>720</v>
      </c>
      <c r="K68" s="1048" t="s">
        <v>718</v>
      </c>
      <c r="L68" s="1048" t="s">
        <v>719</v>
      </c>
    </row>
    <row r="69" spans="1:12" ht="24">
      <c r="A69" s="782"/>
      <c r="B69" s="1043"/>
      <c r="C69" s="1043"/>
      <c r="D69" s="1043"/>
      <c r="E69" s="1043"/>
      <c r="F69" s="1043"/>
      <c r="G69" s="485" t="s">
        <v>730</v>
      </c>
      <c r="H69" s="485" t="s">
        <v>731</v>
      </c>
      <c r="I69" s="618" t="s">
        <v>310</v>
      </c>
      <c r="J69" s="1046"/>
      <c r="K69" s="1049"/>
      <c r="L69" s="1049"/>
    </row>
    <row r="70" spans="1:12" ht="12.75" thickBot="1">
      <c r="A70" s="782"/>
      <c r="B70" s="1044"/>
      <c r="C70" s="1044"/>
      <c r="D70" s="1044"/>
      <c r="E70" s="1044"/>
      <c r="F70" s="1044"/>
      <c r="G70" s="619" t="s">
        <v>68</v>
      </c>
      <c r="H70" s="619" t="s">
        <v>68</v>
      </c>
      <c r="I70" s="619" t="s">
        <v>68</v>
      </c>
      <c r="J70" s="1047"/>
      <c r="K70" s="787" t="s">
        <v>433</v>
      </c>
      <c r="L70" s="788" t="s">
        <v>433</v>
      </c>
    </row>
    <row r="71" spans="1:12">
      <c r="A71" s="782">
        <v>1</v>
      </c>
      <c r="B71" s="943" t="s">
        <v>503</v>
      </c>
      <c r="C71" s="944" t="s">
        <v>431</v>
      </c>
      <c r="D71" s="945" t="s">
        <v>417</v>
      </c>
      <c r="E71" s="944" t="s">
        <v>505</v>
      </c>
      <c r="F71" s="945" t="s">
        <v>469</v>
      </c>
      <c r="G71" s="465">
        <v>0</v>
      </c>
      <c r="H71" s="465">
        <v>8981311</v>
      </c>
      <c r="I71" s="465">
        <v>8981311</v>
      </c>
      <c r="J71" s="962" t="s">
        <v>709</v>
      </c>
      <c r="K71" s="946">
        <v>0.11890000000000001</v>
      </c>
      <c r="L71" s="947">
        <v>0.11890000000000001</v>
      </c>
    </row>
    <row r="72" spans="1:12">
      <c r="A72" s="782">
        <v>2</v>
      </c>
      <c r="B72" s="943" t="s">
        <v>503</v>
      </c>
      <c r="C72" s="944" t="s">
        <v>431</v>
      </c>
      <c r="D72" s="945" t="s">
        <v>417</v>
      </c>
      <c r="E72" s="944" t="s">
        <v>504</v>
      </c>
      <c r="F72" s="945" t="s">
        <v>469</v>
      </c>
      <c r="G72" s="465">
        <v>0</v>
      </c>
      <c r="H72" s="465">
        <v>468702</v>
      </c>
      <c r="I72" s="465">
        <v>468702</v>
      </c>
      <c r="J72" s="965" t="s">
        <v>708</v>
      </c>
      <c r="K72" s="946">
        <v>9.9199999999999997E-2</v>
      </c>
      <c r="L72" s="947">
        <v>0.12690000000000001</v>
      </c>
    </row>
    <row r="73" spans="1:12">
      <c r="A73" s="782">
        <v>3</v>
      </c>
      <c r="B73" s="943" t="s">
        <v>503</v>
      </c>
      <c r="C73" s="944" t="s">
        <v>431</v>
      </c>
      <c r="D73" s="945" t="s">
        <v>417</v>
      </c>
      <c r="E73" s="944" t="s">
        <v>505</v>
      </c>
      <c r="F73" s="945" t="s">
        <v>469</v>
      </c>
      <c r="G73" s="465">
        <v>140448</v>
      </c>
      <c r="H73" s="465">
        <v>0</v>
      </c>
      <c r="I73" s="465">
        <v>140448</v>
      </c>
      <c r="J73" s="965" t="s">
        <v>708</v>
      </c>
      <c r="K73" s="946">
        <v>2.01E-2</v>
      </c>
      <c r="L73" s="947">
        <v>1.9E-2</v>
      </c>
    </row>
    <row r="74" spans="1:12">
      <c r="A74" s="782">
        <v>4</v>
      </c>
      <c r="B74" s="943" t="s">
        <v>503</v>
      </c>
      <c r="C74" s="944" t="s">
        <v>431</v>
      </c>
      <c r="D74" s="945" t="s">
        <v>417</v>
      </c>
      <c r="E74" s="944" t="s">
        <v>511</v>
      </c>
      <c r="F74" s="945" t="s">
        <v>469</v>
      </c>
      <c r="G74" s="465">
        <v>2333</v>
      </c>
      <c r="H74" s="465">
        <v>0</v>
      </c>
      <c r="I74" s="465">
        <v>2333</v>
      </c>
      <c r="J74" s="965" t="s">
        <v>708</v>
      </c>
      <c r="K74" s="946">
        <v>2.1000000000000001E-2</v>
      </c>
      <c r="L74" s="947">
        <v>2.1000000000000001E-2</v>
      </c>
    </row>
    <row r="75" spans="1:12">
      <c r="A75" s="782">
        <v>5</v>
      </c>
      <c r="B75" s="943" t="s">
        <v>503</v>
      </c>
      <c r="C75" s="944" t="s">
        <v>431</v>
      </c>
      <c r="D75" s="945" t="s">
        <v>417</v>
      </c>
      <c r="E75" s="944" t="s">
        <v>510</v>
      </c>
      <c r="F75" s="945" t="s">
        <v>469</v>
      </c>
      <c r="G75" s="465">
        <v>0</v>
      </c>
      <c r="H75" s="465">
        <v>112604</v>
      </c>
      <c r="I75" s="465">
        <v>112604</v>
      </c>
      <c r="J75" s="965" t="s">
        <v>708</v>
      </c>
      <c r="K75" s="946">
        <v>1.9E-2</v>
      </c>
      <c r="L75" s="947">
        <v>1.9E-2</v>
      </c>
    </row>
    <row r="76" spans="1:12">
      <c r="A76" s="782">
        <v>6</v>
      </c>
      <c r="B76" s="943" t="s">
        <v>503</v>
      </c>
      <c r="C76" s="944" t="s">
        <v>431</v>
      </c>
      <c r="D76" s="945" t="s">
        <v>417</v>
      </c>
      <c r="E76" s="944" t="s">
        <v>509</v>
      </c>
      <c r="F76" s="945" t="s">
        <v>469</v>
      </c>
      <c r="G76" s="465">
        <v>0</v>
      </c>
      <c r="H76" s="465">
        <v>10546655</v>
      </c>
      <c r="I76" s="465">
        <v>10546655</v>
      </c>
      <c r="J76" s="965" t="s">
        <v>708</v>
      </c>
      <c r="K76" s="946">
        <v>1.9E-2</v>
      </c>
      <c r="L76" s="947">
        <v>1.72E-2</v>
      </c>
    </row>
    <row r="77" spans="1:12">
      <c r="A77" s="782">
        <v>7</v>
      </c>
      <c r="B77" s="943" t="s">
        <v>503</v>
      </c>
      <c r="C77" s="944" t="s">
        <v>431</v>
      </c>
      <c r="D77" s="945" t="s">
        <v>417</v>
      </c>
      <c r="E77" s="944" t="s">
        <v>508</v>
      </c>
      <c r="F77" s="945" t="s">
        <v>469</v>
      </c>
      <c r="G77" s="465">
        <v>0</v>
      </c>
      <c r="H77" s="465">
        <v>1333639</v>
      </c>
      <c r="I77" s="465">
        <v>1333639</v>
      </c>
      <c r="J77" s="965" t="s">
        <v>708</v>
      </c>
      <c r="K77" s="946">
        <v>0.1208</v>
      </c>
      <c r="L77" s="947">
        <v>0.1171</v>
      </c>
    </row>
    <row r="78" spans="1:12">
      <c r="A78" s="782">
        <v>8</v>
      </c>
      <c r="B78" s="943" t="s">
        <v>503</v>
      </c>
      <c r="C78" s="944" t="s">
        <v>431</v>
      </c>
      <c r="D78" s="945" t="s">
        <v>417</v>
      </c>
      <c r="E78" s="944" t="s">
        <v>507</v>
      </c>
      <c r="F78" s="945" t="s">
        <v>469</v>
      </c>
      <c r="G78" s="465">
        <v>0</v>
      </c>
      <c r="H78" s="465">
        <v>130208</v>
      </c>
      <c r="I78" s="465">
        <v>130208</v>
      </c>
      <c r="J78" s="965" t="s">
        <v>708</v>
      </c>
      <c r="K78" s="946">
        <v>1.7899999999999999E-2</v>
      </c>
      <c r="L78" s="947">
        <v>1.4999999999999999E-2</v>
      </c>
    </row>
    <row r="79" spans="1:12">
      <c r="A79" s="782">
        <v>9</v>
      </c>
      <c r="B79" s="943" t="s">
        <v>503</v>
      </c>
      <c r="C79" s="944" t="s">
        <v>431</v>
      </c>
      <c r="D79" s="945" t="s">
        <v>417</v>
      </c>
      <c r="E79" s="944" t="s">
        <v>501</v>
      </c>
      <c r="F79" s="945" t="s">
        <v>469</v>
      </c>
      <c r="G79" s="465">
        <v>672650</v>
      </c>
      <c r="H79" s="465">
        <v>0</v>
      </c>
      <c r="I79" s="465">
        <v>672650</v>
      </c>
      <c r="J79" s="965" t="s">
        <v>708</v>
      </c>
      <c r="K79" s="946">
        <v>9.6100000000000005E-2</v>
      </c>
      <c r="L79" s="947">
        <v>0.12230000000000001</v>
      </c>
    </row>
    <row r="80" spans="1:12">
      <c r="A80" s="782">
        <v>10</v>
      </c>
      <c r="B80" s="943" t="s">
        <v>503</v>
      </c>
      <c r="C80" s="944" t="s">
        <v>431</v>
      </c>
      <c r="D80" s="945" t="s">
        <v>417</v>
      </c>
      <c r="E80" s="944" t="s">
        <v>506</v>
      </c>
      <c r="F80" s="945" t="s">
        <v>469</v>
      </c>
      <c r="G80" s="465">
        <v>0</v>
      </c>
      <c r="H80" s="465">
        <v>997333</v>
      </c>
      <c r="I80" s="465">
        <v>997333</v>
      </c>
      <c r="J80" s="965" t="s">
        <v>709</v>
      </c>
      <c r="K80" s="946">
        <v>9.1399999999999995E-2</v>
      </c>
      <c r="L80" s="947">
        <v>8.7999999999999995E-2</v>
      </c>
    </row>
    <row r="81" spans="1:12" hidden="1">
      <c r="A81" s="782">
        <v>11</v>
      </c>
      <c r="B81" s="949" t="s">
        <v>503</v>
      </c>
      <c r="C81" s="814" t="s">
        <v>431</v>
      </c>
      <c r="D81" s="945" t="s">
        <v>417</v>
      </c>
      <c r="E81" s="814" t="s">
        <v>505</v>
      </c>
      <c r="F81" s="945" t="s">
        <v>469</v>
      </c>
      <c r="G81" s="465">
        <v>0</v>
      </c>
      <c r="H81" s="465">
        <v>0</v>
      </c>
      <c r="I81" s="465">
        <v>0</v>
      </c>
      <c r="J81" s="965" t="s">
        <v>709</v>
      </c>
      <c r="K81" s="946">
        <v>0</v>
      </c>
      <c r="L81" s="947">
        <v>0</v>
      </c>
    </row>
    <row r="82" spans="1:12" hidden="1">
      <c r="A82" s="782">
        <v>12</v>
      </c>
      <c r="B82" s="949" t="s">
        <v>503</v>
      </c>
      <c r="C82" s="814" t="s">
        <v>431</v>
      </c>
      <c r="D82" s="945" t="s">
        <v>417</v>
      </c>
      <c r="E82" s="814" t="s">
        <v>504</v>
      </c>
      <c r="F82" s="945" t="s">
        <v>469</v>
      </c>
      <c r="G82" s="465">
        <v>0</v>
      </c>
      <c r="H82" s="465">
        <v>0</v>
      </c>
      <c r="I82" s="465">
        <v>0</v>
      </c>
      <c r="J82" s="814" t="s">
        <v>708</v>
      </c>
      <c r="K82" s="946">
        <v>0</v>
      </c>
      <c r="L82" s="947">
        <v>0</v>
      </c>
    </row>
    <row r="83" spans="1:12" hidden="1">
      <c r="A83" s="782">
        <v>13</v>
      </c>
      <c r="B83" s="949" t="s">
        <v>503</v>
      </c>
      <c r="C83" s="814" t="s">
        <v>431</v>
      </c>
      <c r="D83" s="945" t="s">
        <v>417</v>
      </c>
      <c r="E83" s="814" t="s">
        <v>501</v>
      </c>
      <c r="F83" s="945" t="s">
        <v>469</v>
      </c>
      <c r="G83" s="465">
        <v>0</v>
      </c>
      <c r="H83" s="465">
        <v>0</v>
      </c>
      <c r="I83" s="465">
        <v>0</v>
      </c>
      <c r="J83" s="814" t="s">
        <v>708</v>
      </c>
      <c r="K83" s="946">
        <v>0</v>
      </c>
      <c r="L83" s="947">
        <v>0</v>
      </c>
    </row>
    <row r="84" spans="1:12">
      <c r="A84" s="782">
        <v>14</v>
      </c>
      <c r="B84" s="949" t="s">
        <v>502</v>
      </c>
      <c r="C84" s="814" t="s">
        <v>429</v>
      </c>
      <c r="D84" s="945" t="s">
        <v>417</v>
      </c>
      <c r="E84" s="814" t="s">
        <v>501</v>
      </c>
      <c r="F84" s="945" t="s">
        <v>469</v>
      </c>
      <c r="G84" s="378">
        <v>0</v>
      </c>
      <c r="H84" s="378">
        <v>125044</v>
      </c>
      <c r="I84" s="378">
        <v>125044</v>
      </c>
      <c r="J84" s="965" t="s">
        <v>709</v>
      </c>
      <c r="K84" s="946">
        <v>0.12890000000000001</v>
      </c>
      <c r="L84" s="947">
        <v>0.12890000000000001</v>
      </c>
    </row>
    <row r="85" spans="1:12" ht="12.75" thickBot="1">
      <c r="A85" s="782"/>
      <c r="B85" s="809" t="s">
        <v>310</v>
      </c>
      <c r="C85" s="810"/>
      <c r="D85" s="810"/>
      <c r="E85" s="810"/>
      <c r="F85" s="810"/>
      <c r="G85" s="393">
        <v>815431</v>
      </c>
      <c r="H85" s="393">
        <v>22695496</v>
      </c>
      <c r="I85" s="393">
        <v>23510927</v>
      </c>
      <c r="J85" s="810"/>
      <c r="K85" s="810"/>
      <c r="L85" s="823"/>
    </row>
  </sheetData>
  <mergeCells count="40"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  <mergeCell ref="B24:L24"/>
    <mergeCell ref="B25:B27"/>
    <mergeCell ref="C25:C27"/>
    <mergeCell ref="D25:D27"/>
    <mergeCell ref="E25:E27"/>
    <mergeCell ref="F25:F27"/>
    <mergeCell ref="G25:I25"/>
    <mergeCell ref="J25:J27"/>
    <mergeCell ref="K25:K26"/>
    <mergeCell ref="L25:L26"/>
    <mergeCell ref="B47:L47"/>
    <mergeCell ref="B48:B50"/>
    <mergeCell ref="C48:C50"/>
    <mergeCell ref="D48:D50"/>
    <mergeCell ref="E48:E50"/>
    <mergeCell ref="F48:F50"/>
    <mergeCell ref="G48:I48"/>
    <mergeCell ref="J48:J50"/>
    <mergeCell ref="K48:K49"/>
    <mergeCell ref="L48:L49"/>
    <mergeCell ref="G68:I68"/>
    <mergeCell ref="J68:J70"/>
    <mergeCell ref="K68:K69"/>
    <mergeCell ref="L68:L69"/>
    <mergeCell ref="B67:L67"/>
    <mergeCell ref="B68:B70"/>
    <mergeCell ref="C68:C70"/>
    <mergeCell ref="D68:D70"/>
    <mergeCell ref="E68:E70"/>
    <mergeCell ref="F68:F70"/>
  </mergeCells>
  <pageMargins left="0.7" right="0.7" top="0.75" bottom="0.75" header="0.3" footer="0.3"/>
  <pageSetup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D73C4-21B5-4D38-81E6-5251727DDCBD}">
  <sheetPr>
    <tabColor rgb="FF0070C0"/>
  </sheetPr>
  <dimension ref="A1:S97"/>
  <sheetViews>
    <sheetView showGridLines="0" zoomScale="68" zoomScaleNormal="100" workbookViewId="0">
      <selection activeCell="P14" sqref="P14"/>
    </sheetView>
  </sheetViews>
  <sheetFormatPr baseColWidth="10" defaultColWidth="11.5703125" defaultRowHeight="15" outlineLevelRow="2"/>
  <cols>
    <col min="1" max="1" width="11.7109375" style="23" bestFit="1" customWidth="1"/>
    <col min="2" max="2" width="11.5703125" style="23"/>
    <col min="3" max="3" width="22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0" width="14.7109375" style="23" bestFit="1" customWidth="1"/>
    <col min="11" max="11" width="11.5703125" style="23"/>
    <col min="12" max="13" width="11.7109375" style="23" bestFit="1" customWidth="1"/>
    <col min="16" max="16" width="11.5703125" style="23"/>
    <col min="17" max="17" width="14.140625" style="23" bestFit="1" customWidth="1"/>
    <col min="18" max="18" width="12.7109375" style="23" bestFit="1" customWidth="1"/>
    <col min="19" max="16384" width="11.5703125" style="23"/>
  </cols>
  <sheetData>
    <row r="1" spans="1:17">
      <c r="A1" s="782"/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</row>
    <row r="2" spans="1:17">
      <c r="A2" s="782"/>
      <c r="B2" s="783" t="s">
        <v>724</v>
      </c>
      <c r="C2" s="784"/>
      <c r="D2" s="782"/>
      <c r="E2" s="782"/>
      <c r="F2" s="782"/>
      <c r="G2" s="782"/>
      <c r="H2" s="782"/>
      <c r="I2" s="782"/>
      <c r="J2" s="782"/>
      <c r="K2" s="782"/>
      <c r="L2" s="782"/>
      <c r="M2" s="782"/>
    </row>
    <row r="3" spans="1:17">
      <c r="A3" s="782"/>
      <c r="B3" s="785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</row>
    <row r="4" spans="1:17">
      <c r="A4" s="782"/>
      <c r="B4" s="1103" t="s">
        <v>758</v>
      </c>
      <c r="C4" s="1104"/>
      <c r="D4" s="1104"/>
      <c r="E4" s="1104"/>
      <c r="F4" s="1104"/>
      <c r="G4" s="1104"/>
      <c r="H4" s="1104"/>
      <c r="I4" s="1104"/>
      <c r="J4" s="1104"/>
      <c r="K4" s="1104"/>
      <c r="L4" s="1104"/>
      <c r="M4" s="1105"/>
    </row>
    <row r="5" spans="1:17" ht="14.45" customHeight="1">
      <c r="A5" s="782"/>
      <c r="B5" s="1042" t="s">
        <v>710</v>
      </c>
      <c r="C5" s="1042" t="s">
        <v>711</v>
      </c>
      <c r="D5" s="1042" t="s">
        <v>712</v>
      </c>
      <c r="E5" s="1042" t="s">
        <v>732</v>
      </c>
      <c r="F5" s="1042" t="s">
        <v>715</v>
      </c>
      <c r="G5" s="1051" t="s">
        <v>435</v>
      </c>
      <c r="H5" s="1051"/>
      <c r="I5" s="1051"/>
      <c r="J5" s="1051"/>
      <c r="K5" s="1045" t="s">
        <v>720</v>
      </c>
      <c r="L5" s="1048" t="s">
        <v>718</v>
      </c>
      <c r="M5" s="1048" t="s">
        <v>719</v>
      </c>
    </row>
    <row r="6" spans="1:17" ht="36">
      <c r="A6" s="782"/>
      <c r="B6" s="1043"/>
      <c r="C6" s="1043"/>
      <c r="D6" s="1043"/>
      <c r="E6" s="1043"/>
      <c r="F6" s="1043"/>
      <c r="G6" s="392" t="s">
        <v>716</v>
      </c>
      <c r="H6" s="392" t="s">
        <v>434</v>
      </c>
      <c r="I6" s="392" t="s">
        <v>315</v>
      </c>
      <c r="J6" s="392" t="s">
        <v>310</v>
      </c>
      <c r="K6" s="1046"/>
      <c r="L6" s="1049"/>
      <c r="M6" s="1049"/>
    </row>
    <row r="7" spans="1:17" ht="15.75" thickBot="1">
      <c r="A7" s="782"/>
      <c r="B7" s="1044"/>
      <c r="C7" s="1044"/>
      <c r="D7" s="1044"/>
      <c r="E7" s="1044"/>
      <c r="F7" s="1044"/>
      <c r="G7" s="619" t="s">
        <v>68</v>
      </c>
      <c r="H7" s="619" t="s">
        <v>68</v>
      </c>
      <c r="I7" s="619" t="s">
        <v>68</v>
      </c>
      <c r="J7" s="619" t="s">
        <v>68</v>
      </c>
      <c r="K7" s="1047"/>
      <c r="L7" s="787" t="s">
        <v>433</v>
      </c>
      <c r="M7" s="788" t="s">
        <v>433</v>
      </c>
    </row>
    <row r="8" spans="1:17">
      <c r="A8" s="782">
        <v>1</v>
      </c>
      <c r="B8" s="970" t="s">
        <v>503</v>
      </c>
      <c r="C8" s="971" t="s">
        <v>431</v>
      </c>
      <c r="D8" s="970" t="s">
        <v>417</v>
      </c>
      <c r="E8" s="971" t="s">
        <v>505</v>
      </c>
      <c r="F8" s="970" t="s">
        <v>469</v>
      </c>
      <c r="G8" s="380">
        <v>8849781</v>
      </c>
      <c r="H8" s="380">
        <v>0</v>
      </c>
      <c r="I8" s="380">
        <v>0</v>
      </c>
      <c r="J8" s="380">
        <v>8849781</v>
      </c>
      <c r="K8" s="971" t="s">
        <v>709</v>
      </c>
      <c r="L8" s="972">
        <v>0.11310000000000001</v>
      </c>
      <c r="M8" s="972">
        <v>0.11310000000000001</v>
      </c>
      <c r="N8" s="400"/>
      <c r="O8" s="400"/>
      <c r="P8" s="400"/>
      <c r="Q8" s="29"/>
    </row>
    <row r="9" spans="1:17">
      <c r="A9" s="782">
        <v>2</v>
      </c>
      <c r="B9" s="973" t="s">
        <v>503</v>
      </c>
      <c r="C9" s="974" t="s">
        <v>431</v>
      </c>
      <c r="D9" s="973" t="s">
        <v>417</v>
      </c>
      <c r="E9" s="974" t="s">
        <v>504</v>
      </c>
      <c r="F9" s="973" t="s">
        <v>469</v>
      </c>
      <c r="G9" s="367">
        <v>19245177</v>
      </c>
      <c r="H9" s="367">
        <v>0</v>
      </c>
      <c r="I9" s="367">
        <v>0</v>
      </c>
      <c r="J9" s="367">
        <v>19245177</v>
      </c>
      <c r="K9" s="974" t="s">
        <v>708</v>
      </c>
      <c r="L9" s="972">
        <v>0.12749074544475567</v>
      </c>
      <c r="M9" s="972">
        <v>0.1244</v>
      </c>
      <c r="N9" s="400"/>
      <c r="O9" s="400"/>
      <c r="P9" s="400"/>
      <c r="Q9" s="29"/>
    </row>
    <row r="10" spans="1:17">
      <c r="A10" s="782">
        <v>3</v>
      </c>
      <c r="B10" s="973" t="s">
        <v>503</v>
      </c>
      <c r="C10" s="974" t="s">
        <v>431</v>
      </c>
      <c r="D10" s="973" t="s">
        <v>417</v>
      </c>
      <c r="E10" s="974" t="s">
        <v>505</v>
      </c>
      <c r="F10" s="973" t="s">
        <v>469</v>
      </c>
      <c r="G10" s="367">
        <v>27988396</v>
      </c>
      <c r="H10" s="367">
        <v>0</v>
      </c>
      <c r="I10" s="367">
        <v>0</v>
      </c>
      <c r="J10" s="367">
        <v>27988396</v>
      </c>
      <c r="K10" s="974" t="s">
        <v>708</v>
      </c>
      <c r="L10" s="972">
        <v>1.981737565732411E-2</v>
      </c>
      <c r="M10" s="972">
        <v>1.9E-2</v>
      </c>
      <c r="N10" s="400"/>
      <c r="O10" s="400"/>
      <c r="P10" s="400"/>
      <c r="Q10" s="29"/>
    </row>
    <row r="11" spans="1:17">
      <c r="A11" s="782">
        <v>4</v>
      </c>
      <c r="B11" s="973" t="s">
        <v>503</v>
      </c>
      <c r="C11" s="974" t="s">
        <v>431</v>
      </c>
      <c r="D11" s="973" t="s">
        <v>417</v>
      </c>
      <c r="E11" s="974" t="s">
        <v>511</v>
      </c>
      <c r="F11" s="973" t="s">
        <v>469</v>
      </c>
      <c r="G11" s="367">
        <v>20000000</v>
      </c>
      <c r="H11" s="367">
        <v>0</v>
      </c>
      <c r="I11" s="367">
        <v>0</v>
      </c>
      <c r="J11" s="367">
        <v>20000000</v>
      </c>
      <c r="K11" s="974" t="s">
        <v>708</v>
      </c>
      <c r="L11" s="972">
        <v>2.1000000000000001E-2</v>
      </c>
      <c r="M11" s="972">
        <v>2.1000000000000001E-2</v>
      </c>
      <c r="N11" s="400"/>
      <c r="O11" s="400"/>
      <c r="P11" s="400"/>
      <c r="Q11" s="29"/>
    </row>
    <row r="12" spans="1:17">
      <c r="A12" s="782">
        <v>5</v>
      </c>
      <c r="B12" s="973" t="s">
        <v>503</v>
      </c>
      <c r="C12" s="974" t="s">
        <v>431</v>
      </c>
      <c r="D12" s="973" t="s">
        <v>417</v>
      </c>
      <c r="E12" s="974" t="s">
        <v>510</v>
      </c>
      <c r="F12" s="973" t="s">
        <v>469</v>
      </c>
      <c r="G12" s="367">
        <v>0</v>
      </c>
      <c r="H12" s="367">
        <v>0</v>
      </c>
      <c r="I12" s="367">
        <v>0</v>
      </c>
      <c r="J12" s="367">
        <v>0</v>
      </c>
      <c r="K12" s="974" t="s">
        <v>708</v>
      </c>
      <c r="L12" s="972">
        <v>1.9E-2</v>
      </c>
      <c r="M12" s="972">
        <v>1.9E-2</v>
      </c>
      <c r="N12" s="400"/>
      <c r="O12" s="400"/>
      <c r="P12" s="400"/>
      <c r="Q12" s="29"/>
    </row>
    <row r="13" spans="1:17">
      <c r="A13" s="782">
        <v>6</v>
      </c>
      <c r="B13" s="973" t="s">
        <v>503</v>
      </c>
      <c r="C13" s="974" t="s">
        <v>431</v>
      </c>
      <c r="D13" s="973" t="s">
        <v>417</v>
      </c>
      <c r="E13" s="974" t="s">
        <v>509</v>
      </c>
      <c r="F13" s="973" t="s">
        <v>469</v>
      </c>
      <c r="G13" s="367">
        <v>0</v>
      </c>
      <c r="H13" s="367">
        <v>0</v>
      </c>
      <c r="I13" s="367">
        <v>0</v>
      </c>
      <c r="J13" s="367">
        <v>0</v>
      </c>
      <c r="K13" s="974" t="s">
        <v>708</v>
      </c>
      <c r="L13" s="972">
        <v>1.7823067381152136E-2</v>
      </c>
      <c r="M13" s="972">
        <v>1.72E-2</v>
      </c>
      <c r="N13" s="400"/>
      <c r="O13" s="400"/>
      <c r="P13" s="400"/>
      <c r="Q13" s="29"/>
    </row>
    <row r="14" spans="1:17">
      <c r="A14" s="782">
        <v>7</v>
      </c>
      <c r="B14" s="973" t="s">
        <v>503</v>
      </c>
      <c r="C14" s="974" t="s">
        <v>431</v>
      </c>
      <c r="D14" s="973" t="s">
        <v>417</v>
      </c>
      <c r="E14" s="974" t="s">
        <v>508</v>
      </c>
      <c r="F14" s="973" t="s">
        <v>469</v>
      </c>
      <c r="G14" s="367">
        <v>32715454</v>
      </c>
      <c r="H14" s="367">
        <v>0</v>
      </c>
      <c r="I14" s="367">
        <v>0</v>
      </c>
      <c r="J14" s="367">
        <v>32715454</v>
      </c>
      <c r="K14" s="974" t="s">
        <v>708</v>
      </c>
      <c r="L14" s="972">
        <v>0.12069209421199867</v>
      </c>
      <c r="M14" s="972">
        <v>0.1176</v>
      </c>
      <c r="N14" s="400"/>
      <c r="O14" s="400"/>
      <c r="P14" s="400"/>
      <c r="Q14" s="29"/>
    </row>
    <row r="15" spans="1:17">
      <c r="A15" s="782">
        <v>8</v>
      </c>
      <c r="B15" s="973" t="s">
        <v>503</v>
      </c>
      <c r="C15" s="974" t="s">
        <v>431</v>
      </c>
      <c r="D15" s="973" t="s">
        <v>417</v>
      </c>
      <c r="E15" s="974" t="s">
        <v>507</v>
      </c>
      <c r="F15" s="973" t="s">
        <v>469</v>
      </c>
      <c r="G15" s="367">
        <v>0</v>
      </c>
      <c r="H15" s="367">
        <v>0</v>
      </c>
      <c r="I15" s="367">
        <v>0</v>
      </c>
      <c r="J15" s="367">
        <v>0</v>
      </c>
      <c r="K15" s="974" t="s">
        <v>708</v>
      </c>
      <c r="L15" s="972">
        <v>1.6391619518786538E-2</v>
      </c>
      <c r="M15" s="972">
        <v>1.4999999999999999E-2</v>
      </c>
      <c r="N15" s="400"/>
      <c r="O15" s="400"/>
      <c r="P15" s="400"/>
      <c r="Q15" s="29"/>
    </row>
    <row r="16" spans="1:17">
      <c r="A16" s="782">
        <v>9</v>
      </c>
      <c r="B16" s="973" t="s">
        <v>503</v>
      </c>
      <c r="C16" s="974" t="s">
        <v>431</v>
      </c>
      <c r="D16" s="973" t="s">
        <v>417</v>
      </c>
      <c r="E16" s="974" t="s">
        <v>501</v>
      </c>
      <c r="F16" s="973" t="s">
        <v>469</v>
      </c>
      <c r="G16" s="367">
        <v>29903125</v>
      </c>
      <c r="H16" s="367">
        <v>0</v>
      </c>
      <c r="I16" s="367">
        <v>0</v>
      </c>
      <c r="J16" s="367">
        <v>29903125</v>
      </c>
      <c r="K16" s="974" t="s">
        <v>708</v>
      </c>
      <c r="L16" s="972">
        <v>0.12323124394995633</v>
      </c>
      <c r="M16" s="972">
        <v>0.1196</v>
      </c>
      <c r="N16" s="400"/>
      <c r="O16" s="400"/>
      <c r="P16" s="400"/>
      <c r="Q16" s="29"/>
    </row>
    <row r="17" spans="1:19" outlineLevel="2">
      <c r="A17" s="782">
        <v>10</v>
      </c>
      <c r="B17" s="964" t="s">
        <v>503</v>
      </c>
      <c r="C17" s="965" t="s">
        <v>431</v>
      </c>
      <c r="D17" s="964" t="s">
        <v>417</v>
      </c>
      <c r="E17" s="965" t="s">
        <v>506</v>
      </c>
      <c r="F17" s="964" t="s">
        <v>469</v>
      </c>
      <c r="G17" s="495">
        <v>0</v>
      </c>
      <c r="H17" s="495">
        <v>29848000</v>
      </c>
      <c r="I17" s="495">
        <v>0</v>
      </c>
      <c r="J17" s="367">
        <v>29848000</v>
      </c>
      <c r="K17" s="965" t="s">
        <v>709</v>
      </c>
      <c r="L17" s="975">
        <v>9.1084564827883518E-2</v>
      </c>
      <c r="M17" s="975">
        <v>8.7999999999999995E-2</v>
      </c>
      <c r="N17" s="400"/>
      <c r="O17" s="400"/>
      <c r="P17" s="400"/>
      <c r="Q17" s="29"/>
    </row>
    <row r="18" spans="1:19" outlineLevel="2">
      <c r="A18" s="782">
        <v>11</v>
      </c>
      <c r="B18" s="964" t="s">
        <v>503</v>
      </c>
      <c r="C18" s="965" t="s">
        <v>431</v>
      </c>
      <c r="D18" s="964" t="s">
        <v>417</v>
      </c>
      <c r="E18" s="965" t="s">
        <v>505</v>
      </c>
      <c r="F18" s="964" t="s">
        <v>469</v>
      </c>
      <c r="G18" s="495">
        <v>0</v>
      </c>
      <c r="H18" s="495">
        <v>0</v>
      </c>
      <c r="I18" s="495">
        <v>0</v>
      </c>
      <c r="J18" s="367">
        <v>0</v>
      </c>
      <c r="K18" s="965" t="s">
        <v>708</v>
      </c>
      <c r="L18" s="975">
        <v>0</v>
      </c>
      <c r="M18" s="975">
        <v>0</v>
      </c>
      <c r="N18" s="400"/>
      <c r="O18" s="400"/>
      <c r="P18" s="400"/>
      <c r="Q18" s="29"/>
    </row>
    <row r="19" spans="1:19" outlineLevel="2">
      <c r="A19" s="782">
        <v>12</v>
      </c>
      <c r="B19" s="964" t="s">
        <v>503</v>
      </c>
      <c r="C19" s="965" t="s">
        <v>431</v>
      </c>
      <c r="D19" s="964" t="s">
        <v>417</v>
      </c>
      <c r="E19" s="965" t="s">
        <v>504</v>
      </c>
      <c r="F19" s="964" t="s">
        <v>469</v>
      </c>
      <c r="G19" s="495">
        <v>0</v>
      </c>
      <c r="H19" s="495">
        <v>0</v>
      </c>
      <c r="I19" s="495">
        <v>0</v>
      </c>
      <c r="J19" s="367">
        <v>0</v>
      </c>
      <c r="K19" s="965" t="s">
        <v>708</v>
      </c>
      <c r="L19" s="975">
        <v>0</v>
      </c>
      <c r="M19" s="975">
        <v>0</v>
      </c>
      <c r="N19" s="400"/>
      <c r="O19" s="400"/>
      <c r="P19" s="400"/>
      <c r="Q19" s="29"/>
    </row>
    <row r="20" spans="1:19" outlineLevel="2">
      <c r="A20" s="782">
        <v>13</v>
      </c>
      <c r="B20" s="964" t="s">
        <v>503</v>
      </c>
      <c r="C20" s="965" t="s">
        <v>431</v>
      </c>
      <c r="D20" s="964" t="s">
        <v>417</v>
      </c>
      <c r="E20" s="965" t="s">
        <v>501</v>
      </c>
      <c r="F20" s="964" t="s">
        <v>469</v>
      </c>
      <c r="G20" s="495">
        <v>0</v>
      </c>
      <c r="H20" s="495">
        <v>0</v>
      </c>
      <c r="I20" s="495">
        <v>0</v>
      </c>
      <c r="J20" s="367">
        <v>0</v>
      </c>
      <c r="K20" s="965" t="s">
        <v>708</v>
      </c>
      <c r="L20" s="975">
        <v>0</v>
      </c>
      <c r="M20" s="975">
        <v>0</v>
      </c>
      <c r="N20" s="400"/>
      <c r="O20" s="400"/>
      <c r="P20" s="400"/>
    </row>
    <row r="21" spans="1:19">
      <c r="A21" s="782">
        <v>14</v>
      </c>
      <c r="B21" s="976" t="s">
        <v>502</v>
      </c>
      <c r="C21" s="977" t="s">
        <v>429</v>
      </c>
      <c r="D21" s="976" t="s">
        <v>417</v>
      </c>
      <c r="E21" s="977" t="s">
        <v>501</v>
      </c>
      <c r="F21" s="976" t="s">
        <v>469</v>
      </c>
      <c r="G21" s="370">
        <v>0</v>
      </c>
      <c r="H21" s="370">
        <v>20000000</v>
      </c>
      <c r="I21" s="370">
        <v>0</v>
      </c>
      <c r="J21" s="370">
        <v>20000000</v>
      </c>
      <c r="K21" s="977" t="s">
        <v>709</v>
      </c>
      <c r="L21" s="978">
        <v>0.124</v>
      </c>
      <c r="M21" s="978">
        <v>0.124</v>
      </c>
      <c r="N21" s="400"/>
      <c r="O21" s="400"/>
      <c r="P21" s="400"/>
      <c r="Q21" s="29"/>
    </row>
    <row r="22" spans="1:19">
      <c r="A22" s="782"/>
      <c r="B22" s="670" t="s">
        <v>310</v>
      </c>
      <c r="C22" s="670"/>
      <c r="D22" s="670"/>
      <c r="E22" s="670"/>
      <c r="F22" s="670"/>
      <c r="G22" s="474">
        <v>138701933</v>
      </c>
      <c r="H22" s="474">
        <v>49848000</v>
      </c>
      <c r="I22" s="474">
        <v>0</v>
      </c>
      <c r="J22" s="474">
        <v>188549933</v>
      </c>
      <c r="K22" s="670"/>
      <c r="L22" s="979"/>
      <c r="M22" s="979"/>
      <c r="P22" s="29"/>
      <c r="Q22" s="29"/>
      <c r="R22" s="452"/>
    </row>
    <row r="23" spans="1:19">
      <c r="A23" s="782"/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P23" s="29"/>
      <c r="Q23" s="29"/>
      <c r="R23" s="452"/>
    </row>
    <row r="24" spans="1:19">
      <c r="A24" s="782"/>
      <c r="B24" s="1103" t="s">
        <v>757</v>
      </c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5"/>
      <c r="P24" s="29"/>
      <c r="Q24" s="29"/>
      <c r="S24" s="29"/>
    </row>
    <row r="25" spans="1:19" ht="14.45" customHeight="1">
      <c r="A25" s="782"/>
      <c r="B25" s="1042" t="s">
        <v>710</v>
      </c>
      <c r="C25" s="1042" t="s">
        <v>711</v>
      </c>
      <c r="D25" s="1042" t="s">
        <v>712</v>
      </c>
      <c r="E25" s="1042" t="s">
        <v>732</v>
      </c>
      <c r="F25" s="1042" t="s">
        <v>715</v>
      </c>
      <c r="G25" s="1051" t="s">
        <v>435</v>
      </c>
      <c r="H25" s="1051"/>
      <c r="I25" s="1051"/>
      <c r="J25" s="1051"/>
      <c r="K25" s="1045" t="s">
        <v>720</v>
      </c>
      <c r="L25" s="1048" t="s">
        <v>718</v>
      </c>
      <c r="M25" s="1048" t="s">
        <v>719</v>
      </c>
      <c r="P25" s="29"/>
      <c r="Q25" s="29"/>
      <c r="S25" s="29"/>
    </row>
    <row r="26" spans="1:19" ht="36">
      <c r="A26" s="782"/>
      <c r="B26" s="1043"/>
      <c r="C26" s="1043"/>
      <c r="D26" s="1043"/>
      <c r="E26" s="1043"/>
      <c r="F26" s="1043"/>
      <c r="G26" s="392" t="s">
        <v>716</v>
      </c>
      <c r="H26" s="392" t="s">
        <v>434</v>
      </c>
      <c r="I26" s="392" t="s">
        <v>315</v>
      </c>
      <c r="J26" s="392" t="s">
        <v>310</v>
      </c>
      <c r="K26" s="1046"/>
      <c r="L26" s="1049"/>
      <c r="M26" s="1049"/>
      <c r="Q26" s="29"/>
      <c r="S26" s="29"/>
    </row>
    <row r="27" spans="1:19" ht="15.75" thickBot="1">
      <c r="A27" s="782"/>
      <c r="B27" s="1044"/>
      <c r="C27" s="1044"/>
      <c r="D27" s="1044"/>
      <c r="E27" s="1044"/>
      <c r="F27" s="1044"/>
      <c r="G27" s="619" t="s">
        <v>68</v>
      </c>
      <c r="H27" s="619" t="s">
        <v>68</v>
      </c>
      <c r="I27" s="619" t="s">
        <v>68</v>
      </c>
      <c r="J27" s="619" t="s">
        <v>68</v>
      </c>
      <c r="K27" s="1047"/>
      <c r="L27" s="787" t="s">
        <v>433</v>
      </c>
      <c r="M27" s="788" t="s">
        <v>433</v>
      </c>
    </row>
    <row r="28" spans="1:19">
      <c r="A28" s="782">
        <v>1</v>
      </c>
      <c r="B28" s="970" t="s">
        <v>503</v>
      </c>
      <c r="C28" s="971" t="s">
        <v>431</v>
      </c>
      <c r="D28" s="970" t="s">
        <v>417</v>
      </c>
      <c r="E28" s="971" t="s">
        <v>505</v>
      </c>
      <c r="F28" s="970" t="s">
        <v>469</v>
      </c>
      <c r="G28" s="492">
        <v>8849781</v>
      </c>
      <c r="H28" s="492">
        <v>0</v>
      </c>
      <c r="I28" s="492">
        <v>0</v>
      </c>
      <c r="J28" s="492">
        <v>8849781</v>
      </c>
      <c r="K28" s="971" t="s">
        <v>709</v>
      </c>
      <c r="L28" s="972">
        <v>0.11310000000000001</v>
      </c>
      <c r="M28" s="972">
        <v>0.11310000000000001</v>
      </c>
      <c r="N28" s="400"/>
      <c r="O28" s="400"/>
      <c r="P28" s="400"/>
      <c r="Q28" s="29"/>
    </row>
    <row r="29" spans="1:19">
      <c r="A29" s="782">
        <v>2</v>
      </c>
      <c r="B29" s="973" t="s">
        <v>503</v>
      </c>
      <c r="C29" s="974" t="s">
        <v>431</v>
      </c>
      <c r="D29" s="973" t="s">
        <v>417</v>
      </c>
      <c r="E29" s="974" t="s">
        <v>504</v>
      </c>
      <c r="F29" s="973" t="s">
        <v>469</v>
      </c>
      <c r="G29" s="449">
        <v>19270304</v>
      </c>
      <c r="H29" s="449">
        <v>0</v>
      </c>
      <c r="I29" s="449">
        <v>0</v>
      </c>
      <c r="J29" s="449">
        <v>19270304</v>
      </c>
      <c r="K29" s="974" t="s">
        <v>708</v>
      </c>
      <c r="L29" s="972">
        <v>0.12749074544475567</v>
      </c>
      <c r="M29" s="972">
        <v>0.1244</v>
      </c>
      <c r="N29" s="400"/>
      <c r="O29" s="400"/>
      <c r="P29" s="400"/>
      <c r="Q29" s="29"/>
    </row>
    <row r="30" spans="1:19">
      <c r="A30" s="782">
        <v>3</v>
      </c>
      <c r="B30" s="973" t="s">
        <v>503</v>
      </c>
      <c r="C30" s="974" t="s">
        <v>431</v>
      </c>
      <c r="D30" s="973" t="s">
        <v>417</v>
      </c>
      <c r="E30" s="974" t="s">
        <v>505</v>
      </c>
      <c r="F30" s="973" t="s">
        <v>469</v>
      </c>
      <c r="G30" s="449">
        <v>28000000</v>
      </c>
      <c r="H30" s="449">
        <v>0</v>
      </c>
      <c r="I30" s="449">
        <v>0</v>
      </c>
      <c r="J30" s="449">
        <v>28000000</v>
      </c>
      <c r="K30" s="974" t="s">
        <v>708</v>
      </c>
      <c r="L30" s="972">
        <v>1.981737565732411E-2</v>
      </c>
      <c r="M30" s="972">
        <v>1.9E-2</v>
      </c>
      <c r="N30" s="400"/>
      <c r="O30" s="400"/>
      <c r="P30" s="400"/>
      <c r="Q30" s="29"/>
    </row>
    <row r="31" spans="1:19">
      <c r="A31" s="782">
        <v>4</v>
      </c>
      <c r="B31" s="973" t="s">
        <v>503</v>
      </c>
      <c r="C31" s="974" t="s">
        <v>431</v>
      </c>
      <c r="D31" s="973" t="s">
        <v>417</v>
      </c>
      <c r="E31" s="974" t="s">
        <v>511</v>
      </c>
      <c r="F31" s="973" t="s">
        <v>469</v>
      </c>
      <c r="G31" s="449">
        <v>20000000</v>
      </c>
      <c r="H31" s="449">
        <v>0</v>
      </c>
      <c r="I31" s="449">
        <v>0</v>
      </c>
      <c r="J31" s="449">
        <v>20000000</v>
      </c>
      <c r="K31" s="974" t="s">
        <v>708</v>
      </c>
      <c r="L31" s="972">
        <v>2.1000000000000001E-2</v>
      </c>
      <c r="M31" s="972">
        <v>2.1000000000000001E-2</v>
      </c>
      <c r="N31" s="400"/>
      <c r="O31" s="400"/>
      <c r="P31" s="400"/>
      <c r="Q31" s="29"/>
    </row>
    <row r="32" spans="1:19">
      <c r="A32" s="782">
        <v>5</v>
      </c>
      <c r="B32" s="973" t="s">
        <v>503</v>
      </c>
      <c r="C32" s="974" t="s">
        <v>431</v>
      </c>
      <c r="D32" s="973" t="s">
        <v>417</v>
      </c>
      <c r="E32" s="974" t="s">
        <v>510</v>
      </c>
      <c r="F32" s="973" t="s">
        <v>469</v>
      </c>
      <c r="G32" s="449">
        <v>0</v>
      </c>
      <c r="H32" s="449">
        <v>0</v>
      </c>
      <c r="I32" s="449">
        <v>0</v>
      </c>
      <c r="J32" s="449">
        <v>0</v>
      </c>
      <c r="K32" s="974" t="s">
        <v>708</v>
      </c>
      <c r="L32" s="972">
        <v>1.9E-2</v>
      </c>
      <c r="M32" s="972">
        <v>1.9E-2</v>
      </c>
      <c r="N32" s="400"/>
      <c r="O32" s="400"/>
      <c r="P32" s="400"/>
      <c r="Q32" s="29"/>
    </row>
    <row r="33" spans="1:17">
      <c r="A33" s="782">
        <v>6</v>
      </c>
      <c r="B33" s="973" t="s">
        <v>503</v>
      </c>
      <c r="C33" s="974" t="s">
        <v>431</v>
      </c>
      <c r="D33" s="973" t="s">
        <v>417</v>
      </c>
      <c r="E33" s="974" t="s">
        <v>509</v>
      </c>
      <c r="F33" s="973" t="s">
        <v>469</v>
      </c>
      <c r="G33" s="449">
        <v>0</v>
      </c>
      <c r="H33" s="449">
        <v>0</v>
      </c>
      <c r="I33" s="449">
        <v>0</v>
      </c>
      <c r="J33" s="449">
        <v>0</v>
      </c>
      <c r="K33" s="974" t="s">
        <v>708</v>
      </c>
      <c r="L33" s="972">
        <v>1.7823067381152136E-2</v>
      </c>
      <c r="M33" s="972">
        <v>1.72E-2</v>
      </c>
      <c r="N33" s="400"/>
      <c r="O33" s="400"/>
      <c r="P33" s="400"/>
      <c r="Q33" s="29"/>
    </row>
    <row r="34" spans="1:17">
      <c r="A34" s="782">
        <v>7</v>
      </c>
      <c r="B34" s="973" t="s">
        <v>503</v>
      </c>
      <c r="C34" s="974" t="s">
        <v>431</v>
      </c>
      <c r="D34" s="973" t="s">
        <v>417</v>
      </c>
      <c r="E34" s="974" t="s">
        <v>508</v>
      </c>
      <c r="F34" s="973" t="s">
        <v>469</v>
      </c>
      <c r="G34" s="449">
        <v>32800000</v>
      </c>
      <c r="H34" s="449">
        <v>0</v>
      </c>
      <c r="I34" s="449">
        <v>0</v>
      </c>
      <c r="J34" s="449">
        <v>32800000</v>
      </c>
      <c r="K34" s="974" t="s">
        <v>708</v>
      </c>
      <c r="L34" s="972">
        <v>0.12069209421199867</v>
      </c>
      <c r="M34" s="972">
        <v>0.1176</v>
      </c>
      <c r="N34" s="400"/>
      <c r="O34" s="400"/>
      <c r="P34" s="400"/>
      <c r="Q34" s="29"/>
    </row>
    <row r="35" spans="1:17">
      <c r="A35" s="782">
        <v>8</v>
      </c>
      <c r="B35" s="973" t="s">
        <v>503</v>
      </c>
      <c r="C35" s="974" t="s">
        <v>431</v>
      </c>
      <c r="D35" s="973" t="s">
        <v>417</v>
      </c>
      <c r="E35" s="974" t="s">
        <v>507</v>
      </c>
      <c r="F35" s="973" t="s">
        <v>469</v>
      </c>
      <c r="G35" s="449">
        <v>0</v>
      </c>
      <c r="H35" s="449">
        <v>0</v>
      </c>
      <c r="I35" s="449">
        <v>0</v>
      </c>
      <c r="J35" s="449">
        <v>0</v>
      </c>
      <c r="K35" s="974" t="s">
        <v>708</v>
      </c>
      <c r="L35" s="972">
        <v>1.6391619518786538E-2</v>
      </c>
      <c r="M35" s="972">
        <v>1.4999999999999999E-2</v>
      </c>
      <c r="N35" s="400"/>
      <c r="O35" s="400"/>
      <c r="P35" s="400"/>
      <c r="Q35" s="29"/>
    </row>
    <row r="36" spans="1:17">
      <c r="A36" s="782">
        <v>9</v>
      </c>
      <c r="B36" s="973" t="s">
        <v>503</v>
      </c>
      <c r="C36" s="974" t="s">
        <v>431</v>
      </c>
      <c r="D36" s="973" t="s">
        <v>417</v>
      </c>
      <c r="E36" s="974" t="s">
        <v>501</v>
      </c>
      <c r="F36" s="973" t="s">
        <v>469</v>
      </c>
      <c r="G36" s="449">
        <v>30000000</v>
      </c>
      <c r="H36" s="449">
        <v>0</v>
      </c>
      <c r="I36" s="449">
        <v>0</v>
      </c>
      <c r="J36" s="449">
        <v>30000000</v>
      </c>
      <c r="K36" s="974" t="s">
        <v>708</v>
      </c>
      <c r="L36" s="972">
        <v>0.12323124394995633</v>
      </c>
      <c r="M36" s="972">
        <v>0.1196</v>
      </c>
      <c r="N36" s="400"/>
      <c r="O36" s="400"/>
      <c r="P36" s="400"/>
      <c r="Q36" s="29"/>
    </row>
    <row r="37" spans="1:17" outlineLevel="1">
      <c r="A37" s="782">
        <v>10</v>
      </c>
      <c r="B37" s="973" t="s">
        <v>503</v>
      </c>
      <c r="C37" s="974" t="s">
        <v>431</v>
      </c>
      <c r="D37" s="973" t="s">
        <v>417</v>
      </c>
      <c r="E37" s="974" t="s">
        <v>506</v>
      </c>
      <c r="F37" s="973" t="s">
        <v>469</v>
      </c>
      <c r="G37" s="449">
        <v>0</v>
      </c>
      <c r="H37" s="449">
        <v>30000000</v>
      </c>
      <c r="I37" s="449">
        <v>0</v>
      </c>
      <c r="J37" s="449">
        <v>30000000</v>
      </c>
      <c r="K37" s="974" t="s">
        <v>709</v>
      </c>
      <c r="L37" s="975">
        <v>9.1084564827883518E-2</v>
      </c>
      <c r="M37" s="975">
        <v>8.7999999999999995E-2</v>
      </c>
      <c r="N37" s="400"/>
      <c r="O37" s="400"/>
      <c r="P37" s="400"/>
      <c r="Q37" s="29"/>
    </row>
    <row r="38" spans="1:17" hidden="1" outlineLevel="1">
      <c r="A38" s="782">
        <v>11</v>
      </c>
      <c r="B38" s="973" t="s">
        <v>503</v>
      </c>
      <c r="C38" s="974" t="s">
        <v>431</v>
      </c>
      <c r="D38" s="973" t="s">
        <v>417</v>
      </c>
      <c r="E38" s="974" t="s">
        <v>505</v>
      </c>
      <c r="F38" s="973" t="s">
        <v>469</v>
      </c>
      <c r="G38" s="449" t="s">
        <v>197</v>
      </c>
      <c r="H38" s="449" t="s">
        <v>197</v>
      </c>
      <c r="I38" s="449">
        <v>0</v>
      </c>
      <c r="J38" s="449">
        <v>0</v>
      </c>
      <c r="K38" s="974" t="s">
        <v>708</v>
      </c>
      <c r="L38" s="980">
        <v>0</v>
      </c>
      <c r="M38" s="980">
        <v>0</v>
      </c>
      <c r="N38" s="400"/>
      <c r="O38" s="400"/>
      <c r="P38" s="400"/>
      <c r="Q38" s="29"/>
    </row>
    <row r="39" spans="1:17" hidden="1" outlineLevel="1">
      <c r="A39" s="782">
        <v>12</v>
      </c>
      <c r="B39" s="973" t="s">
        <v>503</v>
      </c>
      <c r="C39" s="974" t="s">
        <v>431</v>
      </c>
      <c r="D39" s="973" t="s">
        <v>417</v>
      </c>
      <c r="E39" s="974" t="s">
        <v>504</v>
      </c>
      <c r="F39" s="973" t="s">
        <v>469</v>
      </c>
      <c r="G39" s="449" t="s">
        <v>197</v>
      </c>
      <c r="H39" s="449" t="s">
        <v>197</v>
      </c>
      <c r="I39" s="449">
        <v>0</v>
      </c>
      <c r="J39" s="449">
        <v>0</v>
      </c>
      <c r="K39" s="974" t="s">
        <v>708</v>
      </c>
      <c r="L39" s="980">
        <v>0</v>
      </c>
      <c r="M39" s="980">
        <v>0</v>
      </c>
      <c r="N39" s="400"/>
      <c r="O39" s="400"/>
      <c r="P39" s="400"/>
      <c r="Q39" s="29"/>
    </row>
    <row r="40" spans="1:17" hidden="1" outlineLevel="1">
      <c r="A40" s="782">
        <v>13</v>
      </c>
      <c r="B40" s="973" t="s">
        <v>503</v>
      </c>
      <c r="C40" s="974" t="s">
        <v>431</v>
      </c>
      <c r="D40" s="973" t="s">
        <v>417</v>
      </c>
      <c r="E40" s="974" t="s">
        <v>501</v>
      </c>
      <c r="F40" s="973" t="s">
        <v>469</v>
      </c>
      <c r="G40" s="451" t="s">
        <v>197</v>
      </c>
      <c r="H40" s="451" t="s">
        <v>197</v>
      </c>
      <c r="I40" s="451">
        <v>0</v>
      </c>
      <c r="J40" s="449">
        <v>0</v>
      </c>
      <c r="K40" s="974" t="s">
        <v>708</v>
      </c>
      <c r="L40" s="981">
        <v>0</v>
      </c>
      <c r="M40" s="981">
        <v>0</v>
      </c>
      <c r="N40" s="400"/>
      <c r="O40" s="400"/>
      <c r="P40" s="400"/>
      <c r="Q40" s="29"/>
    </row>
    <row r="41" spans="1:17">
      <c r="A41" s="782">
        <v>14</v>
      </c>
      <c r="B41" s="976" t="s">
        <v>502</v>
      </c>
      <c r="C41" s="977" t="s">
        <v>429</v>
      </c>
      <c r="D41" s="976" t="s">
        <v>417</v>
      </c>
      <c r="E41" s="977" t="s">
        <v>501</v>
      </c>
      <c r="F41" s="976" t="s">
        <v>469</v>
      </c>
      <c r="G41" s="450">
        <v>0</v>
      </c>
      <c r="H41" s="450">
        <v>20000000</v>
      </c>
      <c r="I41" s="450">
        <v>0</v>
      </c>
      <c r="J41" s="449">
        <v>20000000</v>
      </c>
      <c r="K41" s="977" t="s">
        <v>709</v>
      </c>
      <c r="L41" s="982">
        <v>0.124</v>
      </c>
      <c r="M41" s="982">
        <v>0.124</v>
      </c>
      <c r="N41" s="400"/>
      <c r="O41" s="400"/>
      <c r="P41" s="400"/>
      <c r="Q41" s="29"/>
    </row>
    <row r="42" spans="1:17">
      <c r="A42" s="782"/>
      <c r="B42" s="670" t="s">
        <v>310</v>
      </c>
      <c r="C42" s="670"/>
      <c r="D42" s="670"/>
      <c r="E42" s="670"/>
      <c r="F42" s="670"/>
      <c r="G42" s="474">
        <v>138920085</v>
      </c>
      <c r="H42" s="474">
        <v>50000000</v>
      </c>
      <c r="I42" s="474">
        <v>0</v>
      </c>
      <c r="J42" s="474">
        <v>188920085</v>
      </c>
      <c r="K42" s="670"/>
      <c r="L42" s="979"/>
      <c r="M42" s="979"/>
    </row>
    <row r="43" spans="1:17">
      <c r="A43" s="782"/>
      <c r="B43" s="782"/>
      <c r="C43" s="782"/>
      <c r="D43" s="782"/>
      <c r="E43" s="782"/>
      <c r="F43" s="782"/>
      <c r="G43" s="782"/>
      <c r="H43" s="782"/>
      <c r="I43" s="782"/>
      <c r="J43" s="782"/>
      <c r="K43" s="782"/>
      <c r="L43" s="782"/>
      <c r="M43" s="782"/>
    </row>
    <row r="44" spans="1:17">
      <c r="A44" s="782"/>
      <c r="B44" s="782"/>
      <c r="C44" s="782"/>
      <c r="D44" s="782"/>
      <c r="E44" s="782"/>
      <c r="F44" s="782"/>
      <c r="G44" s="782"/>
      <c r="H44" s="782"/>
      <c r="I44" s="448"/>
      <c r="J44" s="782"/>
      <c r="K44" s="782"/>
      <c r="L44" s="782"/>
      <c r="M44" s="782"/>
    </row>
    <row r="45" spans="1:17">
      <c r="A45" s="782"/>
      <c r="B45" s="783" t="s">
        <v>723</v>
      </c>
      <c r="C45" s="782"/>
      <c r="D45" s="782"/>
      <c r="E45" s="782"/>
      <c r="F45" s="782"/>
      <c r="G45" s="782"/>
      <c r="H45" s="782"/>
      <c r="I45" s="782"/>
      <c r="J45" s="782"/>
      <c r="K45" s="782"/>
      <c r="L45" s="782"/>
      <c r="M45" s="782"/>
    </row>
    <row r="46" spans="1:17" ht="15.75" thickBot="1">
      <c r="A46" s="782"/>
      <c r="B46" s="785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</row>
    <row r="47" spans="1:17">
      <c r="A47" s="782"/>
      <c r="B47" s="1100" t="s">
        <v>758</v>
      </c>
      <c r="C47" s="1101"/>
      <c r="D47" s="1101"/>
      <c r="E47" s="1101"/>
      <c r="F47" s="1101"/>
      <c r="G47" s="1101"/>
      <c r="H47" s="1101"/>
      <c r="I47" s="1101"/>
      <c r="J47" s="1101"/>
      <c r="K47" s="1101"/>
      <c r="L47" s="1101"/>
      <c r="M47" s="1102"/>
    </row>
    <row r="48" spans="1:17" ht="14.45" customHeight="1">
      <c r="A48" s="782"/>
      <c r="B48" s="1042" t="s">
        <v>710</v>
      </c>
      <c r="C48" s="1042" t="s">
        <v>711</v>
      </c>
      <c r="D48" s="1042" t="s">
        <v>712</v>
      </c>
      <c r="E48" s="1042" t="s">
        <v>732</v>
      </c>
      <c r="F48" s="1042" t="s">
        <v>715</v>
      </c>
      <c r="G48" s="1051" t="s">
        <v>435</v>
      </c>
      <c r="H48" s="1051"/>
      <c r="I48" s="1051"/>
      <c r="J48" s="1051"/>
      <c r="K48" s="1045" t="s">
        <v>720</v>
      </c>
      <c r="L48" s="1048" t="s">
        <v>718</v>
      </c>
      <c r="M48" s="1048" t="s">
        <v>719</v>
      </c>
    </row>
    <row r="49" spans="1:13" ht="36">
      <c r="A49" s="782"/>
      <c r="B49" s="1043"/>
      <c r="C49" s="1043"/>
      <c r="D49" s="1043"/>
      <c r="E49" s="1043"/>
      <c r="F49" s="1043"/>
      <c r="G49" s="392" t="s">
        <v>716</v>
      </c>
      <c r="H49" s="392" t="s">
        <v>434</v>
      </c>
      <c r="I49" s="392" t="s">
        <v>315</v>
      </c>
      <c r="J49" s="392" t="s">
        <v>310</v>
      </c>
      <c r="K49" s="1046"/>
      <c r="L49" s="1049"/>
      <c r="M49" s="1049"/>
    </row>
    <row r="50" spans="1:13" ht="15.75" thickBot="1">
      <c r="A50" s="782"/>
      <c r="B50" s="1044"/>
      <c r="C50" s="1044"/>
      <c r="D50" s="1044"/>
      <c r="E50" s="1044"/>
      <c r="F50" s="1044"/>
      <c r="G50" s="619" t="s">
        <v>68</v>
      </c>
      <c r="H50" s="619" t="s">
        <v>68</v>
      </c>
      <c r="I50" s="619" t="s">
        <v>68</v>
      </c>
      <c r="J50" s="619" t="s">
        <v>68</v>
      </c>
      <c r="K50" s="1047"/>
      <c r="L50" s="787" t="s">
        <v>433</v>
      </c>
      <c r="M50" s="788" t="s">
        <v>433</v>
      </c>
    </row>
    <row r="51" spans="1:13">
      <c r="A51" s="782">
        <v>1</v>
      </c>
      <c r="B51" s="801" t="s">
        <v>503</v>
      </c>
      <c r="C51" s="790" t="s">
        <v>431</v>
      </c>
      <c r="D51" s="789" t="s">
        <v>417</v>
      </c>
      <c r="E51" s="790" t="s">
        <v>505</v>
      </c>
      <c r="F51" s="789" t="s">
        <v>469</v>
      </c>
      <c r="G51" s="390">
        <v>13274672</v>
      </c>
      <c r="H51" s="390">
        <v>0</v>
      </c>
      <c r="I51" s="390">
        <v>0</v>
      </c>
      <c r="J51" s="423">
        <v>13274672</v>
      </c>
      <c r="K51" s="790" t="s">
        <v>709</v>
      </c>
      <c r="L51" s="802">
        <v>0.11890000000000001</v>
      </c>
      <c r="M51" s="803">
        <v>0.11890000000000001</v>
      </c>
    </row>
    <row r="52" spans="1:13">
      <c r="A52" s="782">
        <v>2</v>
      </c>
      <c r="B52" s="804" t="s">
        <v>503</v>
      </c>
      <c r="C52" s="793" t="s">
        <v>431</v>
      </c>
      <c r="D52" s="792" t="s">
        <v>417</v>
      </c>
      <c r="E52" s="793" t="s">
        <v>504</v>
      </c>
      <c r="F52" s="792" t="s">
        <v>469</v>
      </c>
      <c r="G52" s="403">
        <v>0</v>
      </c>
      <c r="H52" s="403">
        <v>19237242</v>
      </c>
      <c r="I52" s="403">
        <v>0</v>
      </c>
      <c r="J52" s="401">
        <v>19237242</v>
      </c>
      <c r="K52" s="793" t="s">
        <v>708</v>
      </c>
      <c r="L52" s="798">
        <v>9.9199999999999997E-2</v>
      </c>
      <c r="M52" s="805">
        <v>0.12690000000000001</v>
      </c>
    </row>
    <row r="53" spans="1:13">
      <c r="A53" s="782">
        <v>3</v>
      </c>
      <c r="B53" s="804" t="s">
        <v>503</v>
      </c>
      <c r="C53" s="793" t="s">
        <v>431</v>
      </c>
      <c r="D53" s="792" t="s">
        <v>417</v>
      </c>
      <c r="E53" s="793" t="s">
        <v>505</v>
      </c>
      <c r="F53" s="792" t="s">
        <v>469</v>
      </c>
      <c r="G53" s="403">
        <v>27965188</v>
      </c>
      <c r="H53" s="403">
        <v>0</v>
      </c>
      <c r="I53" s="403">
        <v>0</v>
      </c>
      <c r="J53" s="401">
        <v>27965188</v>
      </c>
      <c r="K53" s="793" t="s">
        <v>708</v>
      </c>
      <c r="L53" s="798">
        <v>2.01E-2</v>
      </c>
      <c r="M53" s="805">
        <v>1.9E-2</v>
      </c>
    </row>
    <row r="54" spans="1:13">
      <c r="A54" s="782">
        <v>4</v>
      </c>
      <c r="B54" s="804" t="s">
        <v>503</v>
      </c>
      <c r="C54" s="793" t="s">
        <v>431</v>
      </c>
      <c r="D54" s="792" t="s">
        <v>417</v>
      </c>
      <c r="E54" s="793" t="s">
        <v>511</v>
      </c>
      <c r="F54" s="792" t="s">
        <v>469</v>
      </c>
      <c r="G54" s="403">
        <v>20000000</v>
      </c>
      <c r="H54" s="403">
        <v>0</v>
      </c>
      <c r="I54" s="403">
        <v>0</v>
      </c>
      <c r="J54" s="401">
        <v>20000000</v>
      </c>
      <c r="K54" s="793" t="s">
        <v>708</v>
      </c>
      <c r="L54" s="798">
        <v>2.1000000000000001E-2</v>
      </c>
      <c r="M54" s="805">
        <v>2.1000000000000001E-2</v>
      </c>
    </row>
    <row r="55" spans="1:13">
      <c r="A55" s="782">
        <v>5</v>
      </c>
      <c r="B55" s="804" t="s">
        <v>503</v>
      </c>
      <c r="C55" s="793" t="s">
        <v>431</v>
      </c>
      <c r="D55" s="792" t="s">
        <v>417</v>
      </c>
      <c r="E55" s="793" t="s">
        <v>510</v>
      </c>
      <c r="F55" s="792" t="s">
        <v>469</v>
      </c>
      <c r="G55" s="403">
        <v>22000000</v>
      </c>
      <c r="H55" s="403">
        <v>0</v>
      </c>
      <c r="I55" s="403">
        <v>0</v>
      </c>
      <c r="J55" s="401">
        <v>22000000</v>
      </c>
      <c r="K55" s="793" t="s">
        <v>708</v>
      </c>
      <c r="L55" s="798">
        <v>1.9E-2</v>
      </c>
      <c r="M55" s="805">
        <v>1.9E-2</v>
      </c>
    </row>
    <row r="56" spans="1:13" ht="15.75" hidden="1" customHeight="1">
      <c r="A56" s="782">
        <v>6</v>
      </c>
      <c r="B56" s="804" t="s">
        <v>503</v>
      </c>
      <c r="C56" s="793" t="s">
        <v>431</v>
      </c>
      <c r="D56" s="792" t="s">
        <v>417</v>
      </c>
      <c r="E56" s="793" t="s">
        <v>509</v>
      </c>
      <c r="F56" s="792" t="s">
        <v>469</v>
      </c>
      <c r="G56" s="403">
        <v>0</v>
      </c>
      <c r="H56" s="403">
        <v>0</v>
      </c>
      <c r="I56" s="403">
        <v>0</v>
      </c>
      <c r="J56" s="401">
        <v>0</v>
      </c>
      <c r="K56" s="793" t="s">
        <v>708</v>
      </c>
      <c r="L56" s="798">
        <v>1.9E-2</v>
      </c>
      <c r="M56" s="805">
        <v>1.72E-2</v>
      </c>
    </row>
    <row r="57" spans="1:13">
      <c r="A57" s="782">
        <v>7</v>
      </c>
      <c r="B57" s="804" t="s">
        <v>503</v>
      </c>
      <c r="C57" s="793" t="s">
        <v>431</v>
      </c>
      <c r="D57" s="792" t="s">
        <v>417</v>
      </c>
      <c r="E57" s="793" t="s">
        <v>508</v>
      </c>
      <c r="F57" s="792" t="s">
        <v>469</v>
      </c>
      <c r="G57" s="403">
        <v>32800000</v>
      </c>
      <c r="H57" s="403">
        <v>-120780</v>
      </c>
      <c r="I57" s="403">
        <v>0</v>
      </c>
      <c r="J57" s="401">
        <v>32679220</v>
      </c>
      <c r="K57" s="793" t="s">
        <v>708</v>
      </c>
      <c r="L57" s="798">
        <v>0.1208</v>
      </c>
      <c r="M57" s="805">
        <v>0.1171</v>
      </c>
    </row>
    <row r="58" spans="1:13">
      <c r="A58" s="782">
        <v>8</v>
      </c>
      <c r="B58" s="804" t="s">
        <v>503</v>
      </c>
      <c r="C58" s="793" t="s">
        <v>431</v>
      </c>
      <c r="D58" s="792" t="s">
        <v>417</v>
      </c>
      <c r="E58" s="793" t="s">
        <v>507</v>
      </c>
      <c r="F58" s="792" t="s">
        <v>469</v>
      </c>
      <c r="G58" s="403">
        <v>24927647</v>
      </c>
      <c r="H58" s="403">
        <v>0</v>
      </c>
      <c r="I58" s="403">
        <v>0</v>
      </c>
      <c r="J58" s="401">
        <v>24927647</v>
      </c>
      <c r="K58" s="793" t="s">
        <v>708</v>
      </c>
      <c r="L58" s="798">
        <v>1.7899999999999999E-2</v>
      </c>
      <c r="M58" s="805">
        <v>1.4999999999999999E-2</v>
      </c>
    </row>
    <row r="59" spans="1:13">
      <c r="A59" s="782">
        <v>9</v>
      </c>
      <c r="B59" s="804" t="s">
        <v>503</v>
      </c>
      <c r="C59" s="793" t="s">
        <v>431</v>
      </c>
      <c r="D59" s="792" t="s">
        <v>417</v>
      </c>
      <c r="E59" s="793" t="s">
        <v>501</v>
      </c>
      <c r="F59" s="792" t="s">
        <v>469</v>
      </c>
      <c r="G59" s="401">
        <v>30000000</v>
      </c>
      <c r="H59" s="401">
        <v>-132500</v>
      </c>
      <c r="I59" s="401">
        <v>0</v>
      </c>
      <c r="J59" s="401">
        <v>29867500</v>
      </c>
      <c r="K59" s="793" t="s">
        <v>708</v>
      </c>
      <c r="L59" s="799">
        <v>9.6100000000000005E-2</v>
      </c>
      <c r="M59" s="806">
        <v>0.12230000000000001</v>
      </c>
    </row>
    <row r="60" spans="1:13">
      <c r="A60" s="782">
        <v>10</v>
      </c>
      <c r="B60" s="804" t="s">
        <v>503</v>
      </c>
      <c r="C60" s="793" t="s">
        <v>431</v>
      </c>
      <c r="D60" s="792" t="s">
        <v>417</v>
      </c>
      <c r="E60" s="793" t="s">
        <v>506</v>
      </c>
      <c r="F60" s="792" t="s">
        <v>469</v>
      </c>
      <c r="G60" s="401">
        <v>0</v>
      </c>
      <c r="H60" s="401">
        <v>29824000</v>
      </c>
      <c r="I60" s="401">
        <v>0</v>
      </c>
      <c r="J60" s="401">
        <v>29824000</v>
      </c>
      <c r="K60" s="793" t="s">
        <v>709</v>
      </c>
      <c r="L60" s="799">
        <v>9.1399999999999995E-2</v>
      </c>
      <c r="M60" s="806">
        <v>8.7999999999999995E-2</v>
      </c>
    </row>
    <row r="61" spans="1:13" hidden="1">
      <c r="A61" s="782">
        <v>11</v>
      </c>
      <c r="B61" s="804" t="s">
        <v>503</v>
      </c>
      <c r="C61" s="793" t="s">
        <v>431</v>
      </c>
      <c r="D61" s="792" t="s">
        <v>417</v>
      </c>
      <c r="E61" s="793" t="s">
        <v>505</v>
      </c>
      <c r="F61" s="792" t="s">
        <v>469</v>
      </c>
      <c r="G61" s="401">
        <v>0</v>
      </c>
      <c r="H61" s="401">
        <v>0</v>
      </c>
      <c r="I61" s="401">
        <v>0</v>
      </c>
      <c r="J61" s="401">
        <v>0</v>
      </c>
      <c r="K61" s="793" t="s">
        <v>708</v>
      </c>
      <c r="L61" s="799">
        <v>0</v>
      </c>
      <c r="M61" s="806">
        <v>0</v>
      </c>
    </row>
    <row r="62" spans="1:13" hidden="1">
      <c r="A62" s="782">
        <v>12</v>
      </c>
      <c r="B62" s="804" t="s">
        <v>503</v>
      </c>
      <c r="C62" s="793" t="s">
        <v>431</v>
      </c>
      <c r="D62" s="792" t="s">
        <v>417</v>
      </c>
      <c r="E62" s="793" t="s">
        <v>504</v>
      </c>
      <c r="F62" s="792" t="s">
        <v>469</v>
      </c>
      <c r="G62" s="401">
        <v>0</v>
      </c>
      <c r="H62" s="401">
        <v>0</v>
      </c>
      <c r="I62" s="401">
        <v>0</v>
      </c>
      <c r="J62" s="401">
        <v>0</v>
      </c>
      <c r="K62" s="793" t="s">
        <v>708</v>
      </c>
      <c r="L62" s="799">
        <v>0</v>
      </c>
      <c r="M62" s="806">
        <v>0</v>
      </c>
    </row>
    <row r="63" spans="1:13" hidden="1">
      <c r="A63" s="782">
        <v>13</v>
      </c>
      <c r="B63" s="804" t="s">
        <v>503</v>
      </c>
      <c r="C63" s="793" t="s">
        <v>431</v>
      </c>
      <c r="D63" s="792" t="s">
        <v>417</v>
      </c>
      <c r="E63" s="793" t="s">
        <v>501</v>
      </c>
      <c r="F63" s="792" t="s">
        <v>469</v>
      </c>
      <c r="G63" s="401">
        <v>0</v>
      </c>
      <c r="H63" s="401">
        <v>0</v>
      </c>
      <c r="I63" s="401">
        <v>0</v>
      </c>
      <c r="J63" s="401">
        <v>0</v>
      </c>
      <c r="K63" s="793" t="s">
        <v>708</v>
      </c>
      <c r="L63" s="799">
        <v>0</v>
      </c>
      <c r="M63" s="806">
        <v>0</v>
      </c>
    </row>
    <row r="64" spans="1:13">
      <c r="A64" s="782">
        <v>14</v>
      </c>
      <c r="B64" s="807" t="s">
        <v>502</v>
      </c>
      <c r="C64" s="795" t="s">
        <v>429</v>
      </c>
      <c r="D64" s="794" t="s">
        <v>417</v>
      </c>
      <c r="E64" s="795" t="s">
        <v>501</v>
      </c>
      <c r="F64" s="794" t="s">
        <v>469</v>
      </c>
      <c r="G64" s="402">
        <v>0</v>
      </c>
      <c r="H64" s="402">
        <v>20000000</v>
      </c>
      <c r="I64" s="402">
        <v>0</v>
      </c>
      <c r="J64" s="411">
        <v>20000000</v>
      </c>
      <c r="K64" s="795" t="s">
        <v>709</v>
      </c>
      <c r="L64" s="800">
        <v>0.12890000000000001</v>
      </c>
      <c r="M64" s="808">
        <v>0.12890000000000001</v>
      </c>
    </row>
    <row r="65" spans="1:13" ht="15.75" thickBot="1">
      <c r="A65" s="782"/>
      <c r="B65" s="809" t="s">
        <v>310</v>
      </c>
      <c r="C65" s="810"/>
      <c r="D65" s="810"/>
      <c r="E65" s="810"/>
      <c r="F65" s="810"/>
      <c r="G65" s="369">
        <v>170967507</v>
      </c>
      <c r="H65" s="369">
        <v>68807962</v>
      </c>
      <c r="I65" s="369">
        <v>0</v>
      </c>
      <c r="J65" s="369">
        <v>239775469</v>
      </c>
      <c r="K65" s="810"/>
      <c r="L65" s="811"/>
      <c r="M65" s="812"/>
    </row>
    <row r="66" spans="1:13" ht="15.75" thickBot="1">
      <c r="A66" s="782"/>
      <c r="B66" s="782"/>
      <c r="C66" s="782"/>
      <c r="D66" s="782"/>
      <c r="E66" s="782"/>
      <c r="F66" s="782"/>
      <c r="G66" s="782"/>
      <c r="H66" s="782"/>
      <c r="I66" s="782"/>
      <c r="J66" s="782"/>
      <c r="K66" s="782"/>
      <c r="L66" s="782"/>
      <c r="M66" s="782"/>
    </row>
    <row r="67" spans="1:13">
      <c r="A67" s="782"/>
      <c r="B67" s="1100" t="s">
        <v>757</v>
      </c>
      <c r="C67" s="1101"/>
      <c r="D67" s="1101"/>
      <c r="E67" s="1101"/>
      <c r="F67" s="1101"/>
      <c r="G67" s="1101"/>
      <c r="H67" s="1101"/>
      <c r="I67" s="1101"/>
      <c r="J67" s="1101"/>
      <c r="K67" s="1101"/>
      <c r="L67" s="1101"/>
      <c r="M67" s="1102"/>
    </row>
    <row r="68" spans="1:13" ht="14.45" customHeight="1">
      <c r="A68" s="782"/>
      <c r="B68" s="1042" t="s">
        <v>710</v>
      </c>
      <c r="C68" s="1042" t="s">
        <v>711</v>
      </c>
      <c r="D68" s="1042" t="s">
        <v>712</v>
      </c>
      <c r="E68" s="1042" t="s">
        <v>732</v>
      </c>
      <c r="F68" s="1042" t="s">
        <v>715</v>
      </c>
      <c r="G68" s="1051" t="s">
        <v>435</v>
      </c>
      <c r="H68" s="1051"/>
      <c r="I68" s="1051"/>
      <c r="J68" s="1051"/>
      <c r="K68" s="1045" t="s">
        <v>720</v>
      </c>
      <c r="L68" s="1048" t="s">
        <v>718</v>
      </c>
      <c r="M68" s="1048" t="s">
        <v>719</v>
      </c>
    </row>
    <row r="69" spans="1:13" ht="36">
      <c r="A69" s="782"/>
      <c r="B69" s="1043"/>
      <c r="C69" s="1043"/>
      <c r="D69" s="1043"/>
      <c r="E69" s="1043"/>
      <c r="F69" s="1043"/>
      <c r="G69" s="392" t="s">
        <v>716</v>
      </c>
      <c r="H69" s="392" t="s">
        <v>434</v>
      </c>
      <c r="I69" s="392" t="s">
        <v>315</v>
      </c>
      <c r="J69" s="392" t="s">
        <v>310</v>
      </c>
      <c r="K69" s="1046"/>
      <c r="L69" s="1049"/>
      <c r="M69" s="1049"/>
    </row>
    <row r="70" spans="1:13" ht="15.75" thickBot="1">
      <c r="A70" s="782"/>
      <c r="B70" s="1044"/>
      <c r="C70" s="1044"/>
      <c r="D70" s="1044"/>
      <c r="E70" s="1044"/>
      <c r="F70" s="1044"/>
      <c r="G70" s="619" t="s">
        <v>68</v>
      </c>
      <c r="H70" s="619" t="s">
        <v>68</v>
      </c>
      <c r="I70" s="619" t="s">
        <v>68</v>
      </c>
      <c r="J70" s="619" t="s">
        <v>68</v>
      </c>
      <c r="K70" s="1047"/>
      <c r="L70" s="787" t="s">
        <v>433</v>
      </c>
      <c r="M70" s="788" t="s">
        <v>433</v>
      </c>
    </row>
    <row r="71" spans="1:13">
      <c r="A71" s="782">
        <v>1</v>
      </c>
      <c r="B71" s="801" t="s">
        <v>503</v>
      </c>
      <c r="C71" s="790" t="s">
        <v>431</v>
      </c>
      <c r="D71" s="789" t="s">
        <v>417</v>
      </c>
      <c r="E71" s="790" t="s">
        <v>505</v>
      </c>
      <c r="F71" s="789" t="s">
        <v>469</v>
      </c>
      <c r="G71" s="390">
        <v>13274672</v>
      </c>
      <c r="H71" s="390">
        <v>0</v>
      </c>
      <c r="I71" s="390">
        <v>0</v>
      </c>
      <c r="J71" s="390">
        <v>13274672</v>
      </c>
      <c r="K71" s="790" t="s">
        <v>709</v>
      </c>
      <c r="L71" s="802">
        <v>0.11890000000000001</v>
      </c>
      <c r="M71" s="803">
        <v>0.11890000000000001</v>
      </c>
    </row>
    <row r="72" spans="1:13">
      <c r="A72" s="782">
        <v>2</v>
      </c>
      <c r="B72" s="804" t="s">
        <v>503</v>
      </c>
      <c r="C72" s="793" t="s">
        <v>431</v>
      </c>
      <c r="D72" s="792" t="s">
        <v>417</v>
      </c>
      <c r="E72" s="793" t="s">
        <v>504</v>
      </c>
      <c r="F72" s="792" t="s">
        <v>469</v>
      </c>
      <c r="G72" s="403">
        <v>0</v>
      </c>
      <c r="H72" s="403">
        <v>19270304</v>
      </c>
      <c r="I72" s="403">
        <v>0</v>
      </c>
      <c r="J72" s="403">
        <v>19270304</v>
      </c>
      <c r="K72" s="793" t="s">
        <v>708</v>
      </c>
      <c r="L72" s="798">
        <v>9.9199999999999997E-2</v>
      </c>
      <c r="M72" s="805">
        <v>0.12690000000000001</v>
      </c>
    </row>
    <row r="73" spans="1:13">
      <c r="A73" s="782">
        <v>3</v>
      </c>
      <c r="B73" s="804" t="s">
        <v>503</v>
      </c>
      <c r="C73" s="793" t="s">
        <v>431</v>
      </c>
      <c r="D73" s="792" t="s">
        <v>417</v>
      </c>
      <c r="E73" s="793" t="s">
        <v>505</v>
      </c>
      <c r="F73" s="792" t="s">
        <v>469</v>
      </c>
      <c r="G73" s="403">
        <v>28000000</v>
      </c>
      <c r="H73" s="403">
        <v>0</v>
      </c>
      <c r="I73" s="403">
        <v>0</v>
      </c>
      <c r="J73" s="403">
        <v>28000000</v>
      </c>
      <c r="K73" s="793" t="s">
        <v>708</v>
      </c>
      <c r="L73" s="798">
        <v>2.01E-2</v>
      </c>
      <c r="M73" s="805">
        <v>1.9E-2</v>
      </c>
    </row>
    <row r="74" spans="1:13">
      <c r="A74" s="782">
        <v>4</v>
      </c>
      <c r="B74" s="804" t="s">
        <v>503</v>
      </c>
      <c r="C74" s="793" t="s">
        <v>431</v>
      </c>
      <c r="D74" s="792" t="s">
        <v>417</v>
      </c>
      <c r="E74" s="793" t="s">
        <v>511</v>
      </c>
      <c r="F74" s="792" t="s">
        <v>469</v>
      </c>
      <c r="G74" s="403">
        <v>20000000</v>
      </c>
      <c r="H74" s="403">
        <v>0</v>
      </c>
      <c r="I74" s="403">
        <v>0</v>
      </c>
      <c r="J74" s="403">
        <v>20000000</v>
      </c>
      <c r="K74" s="793" t="s">
        <v>708</v>
      </c>
      <c r="L74" s="798">
        <v>2.1000000000000001E-2</v>
      </c>
      <c r="M74" s="805">
        <v>2.1000000000000001E-2</v>
      </c>
    </row>
    <row r="75" spans="1:13">
      <c r="A75" s="782">
        <v>5</v>
      </c>
      <c r="B75" s="804" t="s">
        <v>503</v>
      </c>
      <c r="C75" s="793" t="s">
        <v>431</v>
      </c>
      <c r="D75" s="792" t="s">
        <v>417</v>
      </c>
      <c r="E75" s="793" t="s">
        <v>510</v>
      </c>
      <c r="F75" s="792" t="s">
        <v>469</v>
      </c>
      <c r="G75" s="403">
        <v>22000000</v>
      </c>
      <c r="H75" s="403">
        <v>0</v>
      </c>
      <c r="I75" s="403">
        <v>0</v>
      </c>
      <c r="J75" s="403">
        <v>22000000</v>
      </c>
      <c r="K75" s="793" t="s">
        <v>708</v>
      </c>
      <c r="L75" s="798">
        <v>1.9E-2</v>
      </c>
      <c r="M75" s="805">
        <v>1.9E-2</v>
      </c>
    </row>
    <row r="76" spans="1:13" hidden="1">
      <c r="A76" s="782">
        <v>6</v>
      </c>
      <c r="B76" s="804" t="s">
        <v>503</v>
      </c>
      <c r="C76" s="793" t="s">
        <v>431</v>
      </c>
      <c r="D76" s="792" t="s">
        <v>417</v>
      </c>
      <c r="E76" s="793" t="s">
        <v>509</v>
      </c>
      <c r="F76" s="792" t="s">
        <v>469</v>
      </c>
      <c r="G76" s="403">
        <v>0</v>
      </c>
      <c r="H76" s="403">
        <v>0</v>
      </c>
      <c r="I76" s="403">
        <v>0</v>
      </c>
      <c r="J76" s="403">
        <v>0</v>
      </c>
      <c r="K76" s="793" t="s">
        <v>708</v>
      </c>
      <c r="L76" s="798">
        <v>1.9E-2</v>
      </c>
      <c r="M76" s="805">
        <v>1.72E-2</v>
      </c>
    </row>
    <row r="77" spans="1:13">
      <c r="A77" s="782">
        <v>7</v>
      </c>
      <c r="B77" s="804" t="s">
        <v>503</v>
      </c>
      <c r="C77" s="793" t="s">
        <v>431</v>
      </c>
      <c r="D77" s="792" t="s">
        <v>417</v>
      </c>
      <c r="E77" s="793" t="s">
        <v>508</v>
      </c>
      <c r="F77" s="792" t="s">
        <v>469</v>
      </c>
      <c r="G77" s="403">
        <v>32800000</v>
      </c>
      <c r="H77" s="403">
        <v>0</v>
      </c>
      <c r="I77" s="403">
        <v>0</v>
      </c>
      <c r="J77" s="403">
        <v>32800000</v>
      </c>
      <c r="K77" s="793" t="s">
        <v>708</v>
      </c>
      <c r="L77" s="798">
        <v>0.1208</v>
      </c>
      <c r="M77" s="805">
        <v>0.1171</v>
      </c>
    </row>
    <row r="78" spans="1:13">
      <c r="A78" s="782">
        <v>8</v>
      </c>
      <c r="B78" s="804" t="s">
        <v>503</v>
      </c>
      <c r="C78" s="793" t="s">
        <v>431</v>
      </c>
      <c r="D78" s="792" t="s">
        <v>417</v>
      </c>
      <c r="E78" s="793" t="s">
        <v>507</v>
      </c>
      <c r="F78" s="792" t="s">
        <v>469</v>
      </c>
      <c r="G78" s="403">
        <v>25000000</v>
      </c>
      <c r="H78" s="403">
        <v>0</v>
      </c>
      <c r="I78" s="403">
        <v>0</v>
      </c>
      <c r="J78" s="403">
        <v>25000000</v>
      </c>
      <c r="K78" s="793" t="s">
        <v>708</v>
      </c>
      <c r="L78" s="798">
        <v>1.7899999999999999E-2</v>
      </c>
      <c r="M78" s="805">
        <v>1.4999999999999999E-2</v>
      </c>
    </row>
    <row r="79" spans="1:13">
      <c r="A79" s="782">
        <v>9</v>
      </c>
      <c r="B79" s="804" t="s">
        <v>503</v>
      </c>
      <c r="C79" s="793" t="s">
        <v>431</v>
      </c>
      <c r="D79" s="792" t="s">
        <v>417</v>
      </c>
      <c r="E79" s="793" t="s">
        <v>501</v>
      </c>
      <c r="F79" s="792" t="s">
        <v>469</v>
      </c>
      <c r="G79" s="401">
        <v>30000000</v>
      </c>
      <c r="H79" s="401">
        <v>0</v>
      </c>
      <c r="I79" s="401">
        <v>0</v>
      </c>
      <c r="J79" s="401">
        <v>30000000</v>
      </c>
      <c r="K79" s="793" t="s">
        <v>708</v>
      </c>
      <c r="L79" s="799">
        <v>9.6100000000000005E-2</v>
      </c>
      <c r="M79" s="806">
        <v>0.12230000000000001</v>
      </c>
    </row>
    <row r="80" spans="1:13">
      <c r="A80" s="782">
        <v>10</v>
      </c>
      <c r="B80" s="804" t="s">
        <v>503</v>
      </c>
      <c r="C80" s="793" t="s">
        <v>431</v>
      </c>
      <c r="D80" s="792" t="s">
        <v>417</v>
      </c>
      <c r="E80" s="793" t="s">
        <v>506</v>
      </c>
      <c r="F80" s="792" t="s">
        <v>469</v>
      </c>
      <c r="G80" s="401">
        <v>0</v>
      </c>
      <c r="H80" s="401">
        <v>30000000</v>
      </c>
      <c r="I80" s="401">
        <v>0</v>
      </c>
      <c r="J80" s="401">
        <v>30000000</v>
      </c>
      <c r="K80" s="793" t="s">
        <v>709</v>
      </c>
      <c r="L80" s="799">
        <v>9.1399999999999995E-2</v>
      </c>
      <c r="M80" s="806">
        <v>8.7999999999999995E-2</v>
      </c>
    </row>
    <row r="81" spans="1:13" hidden="1">
      <c r="A81" s="782">
        <v>11</v>
      </c>
      <c r="B81" s="804" t="s">
        <v>503</v>
      </c>
      <c r="C81" s="793" t="s">
        <v>431</v>
      </c>
      <c r="D81" s="792" t="s">
        <v>417</v>
      </c>
      <c r="E81" s="793" t="s">
        <v>505</v>
      </c>
      <c r="F81" s="792" t="s">
        <v>469</v>
      </c>
      <c r="G81" s="401">
        <v>0</v>
      </c>
      <c r="H81" s="401">
        <v>0</v>
      </c>
      <c r="I81" s="401">
        <v>0</v>
      </c>
      <c r="J81" s="401">
        <v>0</v>
      </c>
      <c r="K81" s="793" t="s">
        <v>708</v>
      </c>
      <c r="L81" s="799">
        <v>0</v>
      </c>
      <c r="M81" s="806">
        <v>0</v>
      </c>
    </row>
    <row r="82" spans="1:13" hidden="1">
      <c r="A82" s="782">
        <v>12</v>
      </c>
      <c r="B82" s="804" t="s">
        <v>503</v>
      </c>
      <c r="C82" s="793" t="s">
        <v>431</v>
      </c>
      <c r="D82" s="792" t="s">
        <v>417</v>
      </c>
      <c r="E82" s="793" t="s">
        <v>504</v>
      </c>
      <c r="F82" s="792" t="s">
        <v>469</v>
      </c>
      <c r="G82" s="401">
        <v>0</v>
      </c>
      <c r="H82" s="401">
        <v>0</v>
      </c>
      <c r="I82" s="401">
        <v>0</v>
      </c>
      <c r="J82" s="401">
        <v>0</v>
      </c>
      <c r="K82" s="793" t="s">
        <v>708</v>
      </c>
      <c r="L82" s="799">
        <v>0</v>
      </c>
      <c r="M82" s="806">
        <v>0</v>
      </c>
    </row>
    <row r="83" spans="1:13" hidden="1">
      <c r="A83" s="782">
        <v>13</v>
      </c>
      <c r="B83" s="804" t="s">
        <v>503</v>
      </c>
      <c r="C83" s="793" t="s">
        <v>431</v>
      </c>
      <c r="D83" s="792" t="s">
        <v>417</v>
      </c>
      <c r="E83" s="793" t="s">
        <v>501</v>
      </c>
      <c r="F83" s="792" t="s">
        <v>469</v>
      </c>
      <c r="G83" s="401">
        <v>0</v>
      </c>
      <c r="H83" s="401">
        <v>0</v>
      </c>
      <c r="I83" s="401">
        <v>0</v>
      </c>
      <c r="J83" s="401">
        <v>0</v>
      </c>
      <c r="K83" s="793" t="s">
        <v>708</v>
      </c>
      <c r="L83" s="799">
        <v>0</v>
      </c>
      <c r="M83" s="806">
        <v>0</v>
      </c>
    </row>
    <row r="84" spans="1:13">
      <c r="A84" s="782">
        <v>14</v>
      </c>
      <c r="B84" s="807" t="s">
        <v>502</v>
      </c>
      <c r="C84" s="795" t="s">
        <v>429</v>
      </c>
      <c r="D84" s="794" t="s">
        <v>417</v>
      </c>
      <c r="E84" s="795" t="s">
        <v>501</v>
      </c>
      <c r="F84" s="794" t="s">
        <v>469</v>
      </c>
      <c r="G84" s="402">
        <v>0</v>
      </c>
      <c r="H84" s="402">
        <v>20000000</v>
      </c>
      <c r="I84" s="402">
        <v>0</v>
      </c>
      <c r="J84" s="402">
        <v>20000000</v>
      </c>
      <c r="K84" s="795" t="s">
        <v>709</v>
      </c>
      <c r="L84" s="800">
        <v>0.12890000000000001</v>
      </c>
      <c r="M84" s="808">
        <v>0.12890000000000001</v>
      </c>
    </row>
    <row r="85" spans="1:13" ht="15.75" thickBot="1">
      <c r="A85" s="782"/>
      <c r="B85" s="809" t="s">
        <v>310</v>
      </c>
      <c r="C85" s="810"/>
      <c r="D85" s="810"/>
      <c r="E85" s="810"/>
      <c r="F85" s="810"/>
      <c r="G85" s="369">
        <v>171074672</v>
      </c>
      <c r="H85" s="369">
        <v>69270304</v>
      </c>
      <c r="I85" s="369">
        <v>0</v>
      </c>
      <c r="J85" s="369">
        <v>240344976</v>
      </c>
      <c r="K85" s="810"/>
      <c r="L85" s="811"/>
      <c r="M85" s="812"/>
    </row>
    <row r="95" spans="1:13">
      <c r="C95" s="23" t="s">
        <v>756</v>
      </c>
    </row>
    <row r="97" spans="3:3">
      <c r="C97" s="23" t="s">
        <v>755</v>
      </c>
    </row>
  </sheetData>
  <mergeCells count="40">
    <mergeCell ref="B4:M4"/>
    <mergeCell ref="B5:B7"/>
    <mergeCell ref="C5:C7"/>
    <mergeCell ref="D5:D7"/>
    <mergeCell ref="E5:E7"/>
    <mergeCell ref="F5:F7"/>
    <mergeCell ref="G5:J5"/>
    <mergeCell ref="K5:K7"/>
    <mergeCell ref="L5:L6"/>
    <mergeCell ref="M5:M6"/>
    <mergeCell ref="B24:M24"/>
    <mergeCell ref="B25:B27"/>
    <mergeCell ref="C25:C27"/>
    <mergeCell ref="D25:D27"/>
    <mergeCell ref="E25:E27"/>
    <mergeCell ref="F25:F27"/>
    <mergeCell ref="G25:J25"/>
    <mergeCell ref="K25:K27"/>
    <mergeCell ref="L25:L26"/>
    <mergeCell ref="M25:M26"/>
    <mergeCell ref="B47:M47"/>
    <mergeCell ref="B48:B50"/>
    <mergeCell ref="C48:C50"/>
    <mergeCell ref="D48:D50"/>
    <mergeCell ref="E48:E50"/>
    <mergeCell ref="F48:F50"/>
    <mergeCell ref="G48:J48"/>
    <mergeCell ref="K48:K50"/>
    <mergeCell ref="L48:L49"/>
    <mergeCell ref="M48:M49"/>
    <mergeCell ref="B67:M67"/>
    <mergeCell ref="B68:B70"/>
    <mergeCell ref="C68:C70"/>
    <mergeCell ref="D68:D70"/>
    <mergeCell ref="E68:E70"/>
    <mergeCell ref="F68:F70"/>
    <mergeCell ref="G68:J68"/>
    <mergeCell ref="K68:K70"/>
    <mergeCell ref="L68:L69"/>
    <mergeCell ref="M68:M6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646B-33A2-48E0-A567-99A89ECEE5F5}">
  <sheetPr>
    <tabColor rgb="FF0070C0"/>
  </sheetPr>
  <dimension ref="A1:Y91"/>
  <sheetViews>
    <sheetView showGridLines="0" topLeftCell="A23" zoomScale="56" workbookViewId="0">
      <selection activeCell="O71" sqref="M71:O73"/>
    </sheetView>
  </sheetViews>
  <sheetFormatPr baseColWidth="10" defaultColWidth="11.5703125" defaultRowHeight="12"/>
  <cols>
    <col min="1" max="1" width="11.7109375" style="23" bestFit="1" customWidth="1"/>
    <col min="2" max="2" width="10.85546875" style="23" customWidth="1"/>
    <col min="3" max="3" width="20.5703125" style="23" bestFit="1" customWidth="1"/>
    <col min="4" max="4" width="17.7109375" style="23" customWidth="1"/>
    <col min="5" max="5" width="16.7109375" style="23" customWidth="1"/>
    <col min="6" max="6" width="15.140625" style="23" customWidth="1"/>
    <col min="7" max="7" width="14.85546875" style="23" customWidth="1"/>
    <col min="8" max="8" width="15.28515625" style="23" customWidth="1"/>
    <col min="9" max="9" width="14.85546875" style="23" customWidth="1"/>
    <col min="10" max="10" width="10.42578125" style="23" hidden="1" customWidth="1"/>
    <col min="11" max="11" width="13" style="23" bestFit="1" customWidth="1"/>
    <col min="12" max="12" width="12.5703125" style="23" bestFit="1" customWidth="1"/>
    <col min="13" max="13" width="11" style="23" customWidth="1"/>
    <col min="14" max="15" width="8.5703125" style="23" customWidth="1"/>
    <col min="16" max="16" width="5.5703125" style="23" customWidth="1"/>
    <col min="17" max="17" width="9.140625" style="23" hidden="1" customWidth="1"/>
    <col min="18" max="19" width="2" style="23" hidden="1" customWidth="1"/>
    <col min="20" max="23" width="11.7109375" style="23" bestFit="1" customWidth="1"/>
    <col min="24" max="25" width="12.28515625" style="23" bestFit="1" customWidth="1"/>
    <col min="26" max="16384" width="11.5703125" style="23"/>
  </cols>
  <sheetData>
    <row r="1" spans="1:25">
      <c r="A1" s="782"/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2"/>
      <c r="W1" s="782"/>
      <c r="X1" s="782"/>
      <c r="Y1" s="782"/>
    </row>
    <row r="2" spans="1:25">
      <c r="A2" s="782"/>
      <c r="B2" s="783" t="s">
        <v>724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</row>
    <row r="3" spans="1:25" ht="12.75" thickBot="1">
      <c r="A3" s="782"/>
      <c r="B3" s="785"/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  <c r="Q3" s="782"/>
      <c r="R3" s="782"/>
      <c r="S3" s="782"/>
      <c r="T3" s="782"/>
      <c r="U3" s="782"/>
      <c r="V3" s="782"/>
      <c r="W3" s="782"/>
      <c r="X3" s="782"/>
      <c r="Y3" s="782"/>
    </row>
    <row r="4" spans="1:25">
      <c r="A4" s="782"/>
      <c r="B4" s="824" t="s">
        <v>721</v>
      </c>
      <c r="C4" s="825"/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  <c r="O4" s="826"/>
      <c r="P4" s="782"/>
      <c r="Q4" s="782"/>
      <c r="R4" s="782"/>
      <c r="S4" s="782"/>
      <c r="T4" s="1108" t="s">
        <v>717</v>
      </c>
      <c r="U4" s="1109"/>
      <c r="V4" s="1109"/>
      <c r="W4" s="1109"/>
      <c r="X4" s="1109"/>
      <c r="Y4" s="1110"/>
    </row>
    <row r="5" spans="1:25" ht="12" customHeight="1">
      <c r="A5" s="782"/>
      <c r="B5" s="1048" t="s">
        <v>710</v>
      </c>
      <c r="C5" s="1048" t="s">
        <v>711</v>
      </c>
      <c r="D5" s="1048" t="s">
        <v>712</v>
      </c>
      <c r="E5" s="1048" t="s">
        <v>713</v>
      </c>
      <c r="F5" s="1048" t="s">
        <v>530</v>
      </c>
      <c r="G5" s="1048" t="s">
        <v>714</v>
      </c>
      <c r="H5" s="1048" t="s">
        <v>715</v>
      </c>
      <c r="I5" s="1107" t="s">
        <v>717</v>
      </c>
      <c r="J5" s="1107"/>
      <c r="K5" s="1107"/>
      <c r="L5" s="1107"/>
      <c r="M5" s="1045" t="s">
        <v>720</v>
      </c>
      <c r="N5" s="1048" t="s">
        <v>718</v>
      </c>
      <c r="O5" s="1048" t="s">
        <v>719</v>
      </c>
      <c r="P5" s="782"/>
      <c r="Q5" s="782"/>
      <c r="R5" s="782"/>
      <c r="S5" s="782"/>
      <c r="T5" s="1111"/>
      <c r="U5" s="1112"/>
      <c r="V5" s="1112"/>
      <c r="W5" s="1112"/>
      <c r="X5" s="1112"/>
      <c r="Y5" s="1113"/>
    </row>
    <row r="6" spans="1:25" ht="36">
      <c r="A6" s="782"/>
      <c r="B6" s="1049"/>
      <c r="C6" s="1049"/>
      <c r="D6" s="1049"/>
      <c r="E6" s="1049"/>
      <c r="F6" s="1049"/>
      <c r="G6" s="1049"/>
      <c r="H6" s="1049"/>
      <c r="I6" s="392" t="s">
        <v>716</v>
      </c>
      <c r="J6" s="392" t="s">
        <v>434</v>
      </c>
      <c r="K6" s="392" t="s">
        <v>315</v>
      </c>
      <c r="L6" s="392" t="s">
        <v>310</v>
      </c>
      <c r="M6" s="1046"/>
      <c r="N6" s="1049"/>
      <c r="O6" s="1049"/>
      <c r="P6" s="782"/>
      <c r="Q6" s="782"/>
      <c r="R6" s="782"/>
      <c r="S6" s="782"/>
      <c r="T6" s="827" t="s">
        <v>725</v>
      </c>
      <c r="U6" s="392" t="s">
        <v>726</v>
      </c>
      <c r="V6" s="392" t="s">
        <v>727</v>
      </c>
      <c r="W6" s="392" t="s">
        <v>728</v>
      </c>
      <c r="X6" s="392" t="s">
        <v>315</v>
      </c>
      <c r="Y6" s="786" t="s">
        <v>729</v>
      </c>
    </row>
    <row r="7" spans="1:25" ht="12.75" thickBot="1">
      <c r="A7" s="782"/>
      <c r="B7" s="1106"/>
      <c r="C7" s="1106"/>
      <c r="D7" s="1106"/>
      <c r="E7" s="1106"/>
      <c r="F7" s="1106"/>
      <c r="G7" s="1106"/>
      <c r="H7" s="1106"/>
      <c r="I7" s="787" t="s">
        <v>68</v>
      </c>
      <c r="J7" s="787" t="s">
        <v>68</v>
      </c>
      <c r="K7" s="787" t="s">
        <v>68</v>
      </c>
      <c r="L7" s="787" t="s">
        <v>68</v>
      </c>
      <c r="M7" s="1047"/>
      <c r="N7" s="787" t="s">
        <v>433</v>
      </c>
      <c r="O7" s="788" t="s">
        <v>433</v>
      </c>
      <c r="P7" s="782"/>
      <c r="Q7" s="782"/>
      <c r="R7" s="782"/>
      <c r="S7" s="782"/>
      <c r="T7" s="828" t="s">
        <v>68</v>
      </c>
      <c r="U7" s="787" t="s">
        <v>68</v>
      </c>
      <c r="V7" s="787" t="s">
        <v>68</v>
      </c>
      <c r="W7" s="787" t="s">
        <v>68</v>
      </c>
      <c r="X7" s="787" t="s">
        <v>68</v>
      </c>
      <c r="Y7" s="788" t="s">
        <v>68</v>
      </c>
    </row>
    <row r="8" spans="1:25">
      <c r="A8" s="782">
        <v>1</v>
      </c>
      <c r="B8" s="813" t="s">
        <v>503</v>
      </c>
      <c r="C8" s="814" t="s">
        <v>431</v>
      </c>
      <c r="D8" s="815" t="s">
        <v>417</v>
      </c>
      <c r="E8" s="815">
        <v>630</v>
      </c>
      <c r="F8" s="815" t="s">
        <v>529</v>
      </c>
      <c r="G8" s="816">
        <v>47939</v>
      </c>
      <c r="H8" s="815" t="s">
        <v>516</v>
      </c>
      <c r="I8" s="391">
        <v>0</v>
      </c>
      <c r="J8" s="391">
        <v>0</v>
      </c>
      <c r="K8" s="391">
        <v>63276380</v>
      </c>
      <c r="L8" s="391">
        <v>63276380</v>
      </c>
      <c r="M8" s="814" t="s">
        <v>708</v>
      </c>
      <c r="N8" s="817">
        <v>4.1667999999999997E-2</v>
      </c>
      <c r="O8" s="818">
        <v>4.2000000000000003E-2</v>
      </c>
      <c r="P8" s="782"/>
      <c r="Q8" s="782"/>
      <c r="R8" s="782"/>
      <c r="S8" s="782"/>
      <c r="T8" s="457">
        <v>0</v>
      </c>
      <c r="U8" s="445">
        <v>0</v>
      </c>
      <c r="V8" s="445">
        <v>0</v>
      </c>
      <c r="W8" s="445">
        <v>0</v>
      </c>
      <c r="X8" s="377">
        <v>63276380</v>
      </c>
      <c r="Y8" s="421">
        <v>62381115</v>
      </c>
    </row>
    <row r="9" spans="1:25">
      <c r="A9" s="782">
        <v>2</v>
      </c>
      <c r="B9" s="813" t="s">
        <v>503</v>
      </c>
      <c r="C9" s="814" t="s">
        <v>431</v>
      </c>
      <c r="D9" s="815" t="s">
        <v>417</v>
      </c>
      <c r="E9" s="815">
        <v>655</v>
      </c>
      <c r="F9" s="815" t="s">
        <v>528</v>
      </c>
      <c r="G9" s="816">
        <v>48853</v>
      </c>
      <c r="H9" s="815" t="s">
        <v>516</v>
      </c>
      <c r="I9" s="391">
        <v>0</v>
      </c>
      <c r="J9" s="391">
        <v>0</v>
      </c>
      <c r="K9" s="391">
        <v>54244305</v>
      </c>
      <c r="L9" s="391">
        <v>54244305</v>
      </c>
      <c r="M9" s="814" t="s">
        <v>708</v>
      </c>
      <c r="N9" s="817">
        <v>3.8331999999999998E-2</v>
      </c>
      <c r="O9" s="818">
        <v>3.8600000000000002E-2</v>
      </c>
      <c r="P9" s="782"/>
      <c r="Q9" s="782"/>
      <c r="R9" s="782"/>
      <c r="S9" s="782"/>
      <c r="T9" s="457">
        <v>0</v>
      </c>
      <c r="U9" s="445">
        <v>0</v>
      </c>
      <c r="V9" s="445">
        <v>0</v>
      </c>
      <c r="W9" s="445">
        <v>0</v>
      </c>
      <c r="X9" s="377">
        <v>54244305</v>
      </c>
      <c r="Y9" s="421">
        <v>53475975</v>
      </c>
    </row>
    <row r="10" spans="1:25">
      <c r="A10" s="782">
        <v>3</v>
      </c>
      <c r="B10" s="813" t="s">
        <v>503</v>
      </c>
      <c r="C10" s="814" t="s">
        <v>431</v>
      </c>
      <c r="D10" s="815" t="s">
        <v>417</v>
      </c>
      <c r="E10" s="815">
        <v>655</v>
      </c>
      <c r="F10" s="815" t="s">
        <v>527</v>
      </c>
      <c r="G10" s="816">
        <v>48366</v>
      </c>
      <c r="H10" s="815" t="s">
        <v>516</v>
      </c>
      <c r="I10" s="391">
        <v>0</v>
      </c>
      <c r="J10" s="391">
        <v>0</v>
      </c>
      <c r="K10" s="391">
        <v>59704304</v>
      </c>
      <c r="L10" s="391">
        <v>59704304</v>
      </c>
      <c r="M10" s="814" t="s">
        <v>708</v>
      </c>
      <c r="N10" s="817">
        <v>4.0385999999999998E-2</v>
      </c>
      <c r="O10" s="818">
        <v>0.04</v>
      </c>
      <c r="P10" s="782"/>
      <c r="Q10" s="782"/>
      <c r="R10" s="782"/>
      <c r="S10" s="782"/>
      <c r="T10" s="457">
        <v>0</v>
      </c>
      <c r="U10" s="445">
        <v>0</v>
      </c>
      <c r="V10" s="445">
        <v>0</v>
      </c>
      <c r="W10" s="445">
        <v>0</v>
      </c>
      <c r="X10" s="377">
        <v>59704304</v>
      </c>
      <c r="Y10" s="421">
        <v>58860062</v>
      </c>
    </row>
    <row r="11" spans="1:25">
      <c r="A11" s="782">
        <v>4</v>
      </c>
      <c r="B11" s="813" t="s">
        <v>503</v>
      </c>
      <c r="C11" s="814" t="s">
        <v>431</v>
      </c>
      <c r="D11" s="815" t="s">
        <v>417</v>
      </c>
      <c r="E11" s="815">
        <v>713</v>
      </c>
      <c r="F11" s="815" t="s">
        <v>526</v>
      </c>
      <c r="G11" s="816">
        <v>49400</v>
      </c>
      <c r="H11" s="815" t="s">
        <v>516</v>
      </c>
      <c r="I11" s="391">
        <v>0</v>
      </c>
      <c r="J11" s="391">
        <v>0</v>
      </c>
      <c r="K11" s="391">
        <v>82903746</v>
      </c>
      <c r="L11" s="391">
        <v>82903746</v>
      </c>
      <c r="M11" s="814" t="s">
        <v>709</v>
      </c>
      <c r="N11" s="817">
        <v>3.9150999999999998E-2</v>
      </c>
      <c r="O11" s="818">
        <v>3.9E-2</v>
      </c>
      <c r="P11" s="782"/>
      <c r="Q11" s="782"/>
      <c r="R11" s="782"/>
      <c r="S11" s="782"/>
      <c r="T11" s="457">
        <v>0</v>
      </c>
      <c r="U11" s="445">
        <v>0</v>
      </c>
      <c r="V11" s="445">
        <v>0</v>
      </c>
      <c r="W11" s="445">
        <v>0</v>
      </c>
      <c r="X11" s="377">
        <v>82903746</v>
      </c>
      <c r="Y11" s="421">
        <v>81719311</v>
      </c>
    </row>
    <row r="12" spans="1:25">
      <c r="A12" s="782">
        <v>5</v>
      </c>
      <c r="B12" s="813" t="s">
        <v>503</v>
      </c>
      <c r="C12" s="814" t="s">
        <v>431</v>
      </c>
      <c r="D12" s="815" t="s">
        <v>417</v>
      </c>
      <c r="E12" s="815">
        <v>713</v>
      </c>
      <c r="F12" s="815" t="s">
        <v>525</v>
      </c>
      <c r="G12" s="816">
        <v>49766</v>
      </c>
      <c r="H12" s="815" t="s">
        <v>516</v>
      </c>
      <c r="I12" s="391">
        <v>0</v>
      </c>
      <c r="J12" s="391">
        <v>0</v>
      </c>
      <c r="K12" s="391">
        <v>72116679</v>
      </c>
      <c r="L12" s="391">
        <v>72116679</v>
      </c>
      <c r="M12" s="814" t="s">
        <v>708</v>
      </c>
      <c r="N12" s="817">
        <v>3.8094000000000003E-2</v>
      </c>
      <c r="O12" s="818">
        <v>3.7999999999999999E-2</v>
      </c>
      <c r="P12" s="782"/>
      <c r="Q12" s="782"/>
      <c r="R12" s="782"/>
      <c r="S12" s="782"/>
      <c r="T12" s="457">
        <v>0</v>
      </c>
      <c r="U12" s="445">
        <v>0</v>
      </c>
      <c r="V12" s="445">
        <v>0</v>
      </c>
      <c r="W12" s="445">
        <v>0</v>
      </c>
      <c r="X12" s="377">
        <v>72116679</v>
      </c>
      <c r="Y12" s="421">
        <v>71087564</v>
      </c>
    </row>
    <row r="13" spans="1:25">
      <c r="A13" s="782">
        <v>6</v>
      </c>
      <c r="B13" s="813" t="s">
        <v>503</v>
      </c>
      <c r="C13" s="814" t="s">
        <v>431</v>
      </c>
      <c r="D13" s="815" t="s">
        <v>417</v>
      </c>
      <c r="E13" s="815">
        <v>778</v>
      </c>
      <c r="F13" s="815" t="s">
        <v>524</v>
      </c>
      <c r="G13" s="816">
        <v>50131</v>
      </c>
      <c r="H13" s="815" t="s">
        <v>516</v>
      </c>
      <c r="I13" s="391">
        <v>0</v>
      </c>
      <c r="J13" s="391">
        <v>0</v>
      </c>
      <c r="K13" s="391">
        <v>72178960</v>
      </c>
      <c r="L13" s="391">
        <v>72178960</v>
      </c>
      <c r="M13" s="814" t="s">
        <v>708</v>
      </c>
      <c r="N13" s="817">
        <v>3.5000000000000003E-2</v>
      </c>
      <c r="O13" s="818">
        <v>3.5000000000000003E-2</v>
      </c>
      <c r="P13" s="782"/>
      <c r="Q13" s="782"/>
      <c r="R13" s="782"/>
      <c r="S13" s="782"/>
      <c r="T13" s="457">
        <v>0</v>
      </c>
      <c r="U13" s="445">
        <v>0</v>
      </c>
      <c r="V13" s="445">
        <v>0</v>
      </c>
      <c r="W13" s="445">
        <v>0</v>
      </c>
      <c r="X13" s="377">
        <v>72178960</v>
      </c>
      <c r="Y13" s="421">
        <v>71150960</v>
      </c>
    </row>
    <row r="14" spans="1:25">
      <c r="A14" s="782">
        <v>7</v>
      </c>
      <c r="B14" s="813" t="s">
        <v>503</v>
      </c>
      <c r="C14" s="814" t="s">
        <v>431</v>
      </c>
      <c r="D14" s="815" t="s">
        <v>417</v>
      </c>
      <c r="E14" s="815">
        <v>778</v>
      </c>
      <c r="F14" s="815" t="s">
        <v>523</v>
      </c>
      <c r="G14" s="816">
        <v>50192</v>
      </c>
      <c r="H14" s="815" t="s">
        <v>516</v>
      </c>
      <c r="I14" s="391">
        <v>0</v>
      </c>
      <c r="J14" s="391">
        <v>0</v>
      </c>
      <c r="K14" s="391">
        <v>83720276</v>
      </c>
      <c r="L14" s="391">
        <v>83720276</v>
      </c>
      <c r="M14" s="814" t="s">
        <v>709</v>
      </c>
      <c r="N14" s="817">
        <v>3.2115999999999999E-2</v>
      </c>
      <c r="O14" s="818">
        <v>3.3000000000000002E-2</v>
      </c>
      <c r="P14" s="782"/>
      <c r="Q14" s="782"/>
      <c r="R14" s="782"/>
      <c r="S14" s="782"/>
      <c r="T14" s="457">
        <v>0</v>
      </c>
      <c r="U14" s="445">
        <v>0</v>
      </c>
      <c r="V14" s="445">
        <v>0</v>
      </c>
      <c r="W14" s="445">
        <v>0</v>
      </c>
      <c r="X14" s="377">
        <v>83720276</v>
      </c>
      <c r="Y14" s="421">
        <v>82549254</v>
      </c>
    </row>
    <row r="15" spans="1:25" ht="11.45" customHeight="1">
      <c r="A15" s="782">
        <v>8</v>
      </c>
      <c r="B15" s="813" t="s">
        <v>503</v>
      </c>
      <c r="C15" s="814" t="s">
        <v>431</v>
      </c>
      <c r="D15" s="815" t="s">
        <v>417</v>
      </c>
      <c r="E15" s="815">
        <v>806</v>
      </c>
      <c r="F15" s="815" t="s">
        <v>522</v>
      </c>
      <c r="G15" s="816">
        <v>50437</v>
      </c>
      <c r="H15" s="815" t="s">
        <v>516</v>
      </c>
      <c r="I15" s="391">
        <v>0</v>
      </c>
      <c r="J15" s="391">
        <v>0</v>
      </c>
      <c r="K15" s="391">
        <v>57016878</v>
      </c>
      <c r="L15" s="391">
        <v>57016878</v>
      </c>
      <c r="M15" s="814" t="s">
        <v>708</v>
      </c>
      <c r="N15" s="817">
        <v>3.1147000000000001E-2</v>
      </c>
      <c r="O15" s="818">
        <v>0.03</v>
      </c>
      <c r="P15" s="782"/>
      <c r="Q15" s="782"/>
      <c r="R15" s="782"/>
      <c r="S15" s="782"/>
      <c r="T15" s="457">
        <v>0</v>
      </c>
      <c r="U15" s="445">
        <v>0</v>
      </c>
      <c r="V15" s="445">
        <v>0</v>
      </c>
      <c r="W15" s="445">
        <v>0</v>
      </c>
      <c r="X15" s="377">
        <v>57016878</v>
      </c>
      <c r="Y15" s="421">
        <v>56182917</v>
      </c>
    </row>
    <row r="16" spans="1:25">
      <c r="A16" s="782">
        <v>9</v>
      </c>
      <c r="B16" s="813" t="s">
        <v>503</v>
      </c>
      <c r="C16" s="814" t="s">
        <v>431</v>
      </c>
      <c r="D16" s="815" t="s">
        <v>417</v>
      </c>
      <c r="E16" s="815">
        <v>806</v>
      </c>
      <c r="F16" s="815" t="s">
        <v>520</v>
      </c>
      <c r="G16" s="816">
        <v>51150</v>
      </c>
      <c r="H16" s="815" t="s">
        <v>516</v>
      </c>
      <c r="I16" s="391">
        <v>0</v>
      </c>
      <c r="J16" s="391">
        <v>0</v>
      </c>
      <c r="K16" s="391">
        <v>71341935</v>
      </c>
      <c r="L16" s="391">
        <v>71341935</v>
      </c>
      <c r="M16" s="814" t="s">
        <v>709</v>
      </c>
      <c r="N16" s="817">
        <v>3.3001000000000003E-2</v>
      </c>
      <c r="O16" s="818">
        <v>3.2000000000000001E-2</v>
      </c>
      <c r="P16" s="782"/>
      <c r="Q16" s="782"/>
      <c r="R16" s="782"/>
      <c r="S16" s="782"/>
      <c r="T16" s="457">
        <v>0</v>
      </c>
      <c r="U16" s="445">
        <v>0</v>
      </c>
      <c r="V16" s="445">
        <v>0</v>
      </c>
      <c r="W16" s="445">
        <v>0</v>
      </c>
      <c r="X16" s="377">
        <v>71341935</v>
      </c>
      <c r="Y16" s="421">
        <v>70302907</v>
      </c>
    </row>
    <row r="17" spans="1:25">
      <c r="A17" s="782">
        <v>10</v>
      </c>
      <c r="B17" s="813" t="s">
        <v>503</v>
      </c>
      <c r="C17" s="814" t="s">
        <v>431</v>
      </c>
      <c r="D17" s="815" t="s">
        <v>417</v>
      </c>
      <c r="E17" s="815">
        <v>887</v>
      </c>
      <c r="F17" s="815" t="s">
        <v>519</v>
      </c>
      <c r="G17" s="816">
        <v>52305</v>
      </c>
      <c r="H17" s="815" t="s">
        <v>516</v>
      </c>
      <c r="I17" s="391">
        <v>0</v>
      </c>
      <c r="J17" s="391">
        <v>0</v>
      </c>
      <c r="K17" s="391">
        <v>71650880</v>
      </c>
      <c r="L17" s="391">
        <v>71650880</v>
      </c>
      <c r="M17" s="814" t="s">
        <v>709</v>
      </c>
      <c r="N17" s="817">
        <v>2.8528000000000001E-2</v>
      </c>
      <c r="O17" s="818">
        <v>2.8000000000000001E-2</v>
      </c>
      <c r="P17" s="782"/>
      <c r="Q17" s="782"/>
      <c r="R17" s="782"/>
      <c r="S17" s="782"/>
      <c r="T17" s="457">
        <v>0</v>
      </c>
      <c r="U17" s="445">
        <v>0</v>
      </c>
      <c r="V17" s="445">
        <v>0</v>
      </c>
      <c r="W17" s="445">
        <v>0</v>
      </c>
      <c r="X17" s="377">
        <v>71650880</v>
      </c>
      <c r="Y17" s="421">
        <v>70617057</v>
      </c>
    </row>
    <row r="18" spans="1:25">
      <c r="A18" s="782">
        <v>11</v>
      </c>
      <c r="B18" s="813" t="s">
        <v>503</v>
      </c>
      <c r="C18" s="814" t="s">
        <v>431</v>
      </c>
      <c r="D18" s="815" t="s">
        <v>417</v>
      </c>
      <c r="E18" s="815">
        <v>886</v>
      </c>
      <c r="F18" s="815" t="s">
        <v>518</v>
      </c>
      <c r="G18" s="816">
        <v>45731</v>
      </c>
      <c r="H18" s="815" t="s">
        <v>516</v>
      </c>
      <c r="I18" s="391">
        <v>13522246</v>
      </c>
      <c r="J18" s="391">
        <v>0</v>
      </c>
      <c r="K18" s="391">
        <v>0</v>
      </c>
      <c r="L18" s="391">
        <v>13522246</v>
      </c>
      <c r="M18" s="814" t="s">
        <v>709</v>
      </c>
      <c r="N18" s="817">
        <v>1.9578999999999999E-2</v>
      </c>
      <c r="O18" s="818">
        <v>1.7999999999999999E-2</v>
      </c>
      <c r="P18" s="782"/>
      <c r="Q18" s="782"/>
      <c r="R18" s="782"/>
      <c r="S18" s="782"/>
      <c r="T18" s="457">
        <v>13522246</v>
      </c>
      <c r="U18" s="445">
        <v>0</v>
      </c>
      <c r="V18" s="445">
        <v>0</v>
      </c>
      <c r="W18" s="445">
        <v>0</v>
      </c>
      <c r="X18" s="377">
        <v>0</v>
      </c>
      <c r="Y18" s="421">
        <v>13313003</v>
      </c>
    </row>
    <row r="19" spans="1:25">
      <c r="A19" s="782">
        <v>12</v>
      </c>
      <c r="B19" s="813" t="s">
        <v>503</v>
      </c>
      <c r="C19" s="814" t="s">
        <v>431</v>
      </c>
      <c r="D19" s="815" t="s">
        <v>417</v>
      </c>
      <c r="E19" s="815">
        <v>887</v>
      </c>
      <c r="F19" s="815" t="s">
        <v>517</v>
      </c>
      <c r="G19" s="816">
        <v>52671</v>
      </c>
      <c r="H19" s="815" t="s">
        <v>516</v>
      </c>
      <c r="I19" s="391">
        <v>0</v>
      </c>
      <c r="J19" s="391">
        <v>0</v>
      </c>
      <c r="K19" s="391">
        <v>76104094</v>
      </c>
      <c r="L19" s="391">
        <v>76104094</v>
      </c>
      <c r="M19" s="814" t="s">
        <v>709</v>
      </c>
      <c r="N19" s="817">
        <v>2.1462999999999999E-2</v>
      </c>
      <c r="O19" s="818">
        <v>2.5000000000000001E-2</v>
      </c>
      <c r="P19" s="782"/>
      <c r="Q19" s="782"/>
      <c r="R19" s="782"/>
      <c r="S19" s="782"/>
      <c r="T19" s="457">
        <v>0</v>
      </c>
      <c r="U19" s="457">
        <v>0</v>
      </c>
      <c r="V19" s="445">
        <v>0</v>
      </c>
      <c r="W19" s="445">
        <v>0</v>
      </c>
      <c r="X19" s="377">
        <v>76104094</v>
      </c>
      <c r="Y19" s="421">
        <v>75118591</v>
      </c>
    </row>
    <row r="20" spans="1:25">
      <c r="A20" s="782">
        <v>13</v>
      </c>
      <c r="B20" s="813" t="s">
        <v>503</v>
      </c>
      <c r="C20" s="814" t="s">
        <v>431</v>
      </c>
      <c r="D20" s="815" t="s">
        <v>417</v>
      </c>
      <c r="E20" s="815">
        <v>0</v>
      </c>
      <c r="F20" s="815" t="s">
        <v>515</v>
      </c>
      <c r="G20" s="816">
        <v>50388</v>
      </c>
      <c r="H20" s="815" t="s">
        <v>514</v>
      </c>
      <c r="I20" s="391">
        <v>0</v>
      </c>
      <c r="J20" s="391">
        <v>0</v>
      </c>
      <c r="K20" s="391">
        <v>10325550</v>
      </c>
      <c r="L20" s="391">
        <v>10325550</v>
      </c>
      <c r="M20" s="814" t="s">
        <v>709</v>
      </c>
      <c r="N20" s="817">
        <v>7.1395769843858314E-2</v>
      </c>
      <c r="O20" s="818">
        <v>6.8199999999999997E-2</v>
      </c>
      <c r="P20" s="782"/>
      <c r="Q20" s="782"/>
      <c r="R20" s="782"/>
      <c r="S20" s="782"/>
      <c r="T20" s="457">
        <v>0</v>
      </c>
      <c r="U20" s="445">
        <v>0</v>
      </c>
      <c r="V20" s="445">
        <v>0</v>
      </c>
      <c r="W20" s="445">
        <v>0</v>
      </c>
      <c r="X20" s="377">
        <v>10325550</v>
      </c>
      <c r="Y20" s="421">
        <v>10303203</v>
      </c>
    </row>
    <row r="21" spans="1:25">
      <c r="A21" s="782">
        <v>14</v>
      </c>
      <c r="B21" s="813" t="s">
        <v>503</v>
      </c>
      <c r="C21" s="814" t="s">
        <v>431</v>
      </c>
      <c r="D21" s="815" t="s">
        <v>417</v>
      </c>
      <c r="E21" s="815">
        <v>0</v>
      </c>
      <c r="F21" s="815" t="s">
        <v>513</v>
      </c>
      <c r="G21" s="816">
        <v>50388</v>
      </c>
      <c r="H21" s="815" t="s">
        <v>512</v>
      </c>
      <c r="I21" s="391">
        <v>0</v>
      </c>
      <c r="J21" s="391">
        <v>0</v>
      </c>
      <c r="K21" s="391">
        <v>26867775</v>
      </c>
      <c r="L21" s="391">
        <v>26867775</v>
      </c>
      <c r="M21" s="814" t="s">
        <v>709</v>
      </c>
      <c r="N21" s="817">
        <v>2.3883365844808768E-2</v>
      </c>
      <c r="O21" s="818">
        <v>2.1600000000000001E-2</v>
      </c>
      <c r="P21" s="782"/>
      <c r="Q21" s="782"/>
      <c r="R21" s="782"/>
      <c r="S21" s="782"/>
      <c r="T21" s="457">
        <v>0</v>
      </c>
      <c r="U21" s="445">
        <v>0</v>
      </c>
      <c r="V21" s="445">
        <v>0</v>
      </c>
      <c r="W21" s="445">
        <v>0</v>
      </c>
      <c r="X21" s="377">
        <v>26867775</v>
      </c>
      <c r="Y21" s="421">
        <v>29109171</v>
      </c>
    </row>
    <row r="22" spans="1:25" hidden="1">
      <c r="A22" s="782">
        <v>15</v>
      </c>
      <c r="B22" s="794"/>
      <c r="C22" s="795"/>
      <c r="D22" s="794"/>
      <c r="E22" s="794"/>
      <c r="F22" s="794"/>
      <c r="G22" s="819"/>
      <c r="H22" s="794"/>
      <c r="I22" s="466"/>
      <c r="J22" s="466"/>
      <c r="K22" s="466"/>
      <c r="L22" s="488"/>
      <c r="M22" s="795"/>
      <c r="N22" s="796"/>
      <c r="O22" s="796"/>
      <c r="P22" s="782"/>
      <c r="Q22" s="782"/>
      <c r="R22" s="782"/>
      <c r="S22" s="782"/>
      <c r="T22" s="428"/>
      <c r="U22" s="446"/>
      <c r="V22" s="446"/>
      <c r="W22" s="446"/>
      <c r="X22" s="446"/>
      <c r="Y22" s="376"/>
    </row>
    <row r="23" spans="1:25" ht="12.75" thickBot="1">
      <c r="A23" s="782"/>
      <c r="B23" s="797"/>
      <c r="C23" s="797"/>
      <c r="D23" s="797"/>
      <c r="E23" s="797"/>
      <c r="F23" s="797"/>
      <c r="G23" s="797"/>
      <c r="H23" s="797"/>
      <c r="I23" s="480">
        <v>13522246</v>
      </c>
      <c r="J23" s="480">
        <v>0</v>
      </c>
      <c r="K23" s="480">
        <v>801451762</v>
      </c>
      <c r="L23" s="480">
        <v>814974008</v>
      </c>
      <c r="M23" s="797"/>
      <c r="N23" s="797"/>
      <c r="O23" s="797"/>
      <c r="P23" s="785"/>
      <c r="Q23" s="785"/>
      <c r="R23" s="785"/>
      <c r="S23" s="785"/>
      <c r="T23" s="368">
        <v>13522246</v>
      </c>
      <c r="U23" s="368">
        <v>0</v>
      </c>
      <c r="V23" s="368">
        <v>0</v>
      </c>
      <c r="W23" s="368">
        <v>0</v>
      </c>
      <c r="X23" s="368">
        <v>801451762</v>
      </c>
      <c r="Y23" s="368">
        <v>806171090</v>
      </c>
    </row>
    <row r="24" spans="1:25" ht="12.75" thickBo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  <c r="P24" s="782"/>
      <c r="Q24" s="782"/>
      <c r="R24" s="782"/>
      <c r="S24" s="782"/>
      <c r="T24" s="782"/>
      <c r="U24" s="782"/>
      <c r="V24" s="782"/>
      <c r="W24" s="782"/>
      <c r="X24" s="782"/>
      <c r="Y24" s="782"/>
    </row>
    <row r="25" spans="1:25">
      <c r="A25" s="782"/>
      <c r="B25" s="824" t="s">
        <v>722</v>
      </c>
      <c r="C25" s="825"/>
      <c r="D25" s="825"/>
      <c r="E25" s="825"/>
      <c r="F25" s="825"/>
      <c r="G25" s="825"/>
      <c r="H25" s="825"/>
      <c r="I25" s="825"/>
      <c r="J25" s="825"/>
      <c r="K25" s="825"/>
      <c r="L25" s="825"/>
      <c r="M25" s="825"/>
      <c r="N25" s="825"/>
      <c r="O25" s="826"/>
      <c r="P25" s="782"/>
      <c r="Q25" s="782"/>
      <c r="R25" s="782"/>
      <c r="S25" s="782"/>
      <c r="T25" s="1108" t="s">
        <v>717</v>
      </c>
      <c r="U25" s="1109"/>
      <c r="V25" s="1109"/>
      <c r="W25" s="1109"/>
      <c r="X25" s="1109"/>
      <c r="Y25" s="1110"/>
    </row>
    <row r="26" spans="1:25" ht="12" customHeight="1">
      <c r="A26" s="782"/>
      <c r="B26" s="1048" t="s">
        <v>710</v>
      </c>
      <c r="C26" s="1048" t="s">
        <v>711</v>
      </c>
      <c r="D26" s="1048" t="s">
        <v>712</v>
      </c>
      <c r="E26" s="1048" t="s">
        <v>713</v>
      </c>
      <c r="F26" s="1048" t="s">
        <v>530</v>
      </c>
      <c r="G26" s="1048" t="s">
        <v>714</v>
      </c>
      <c r="H26" s="1048" t="s">
        <v>715</v>
      </c>
      <c r="I26" s="1107" t="s">
        <v>717</v>
      </c>
      <c r="J26" s="1107"/>
      <c r="K26" s="1107"/>
      <c r="L26" s="1107"/>
      <c r="M26" s="1045" t="s">
        <v>720</v>
      </c>
      <c r="N26" s="1048" t="s">
        <v>718</v>
      </c>
      <c r="O26" s="1048" t="s">
        <v>719</v>
      </c>
      <c r="P26" s="782"/>
      <c r="Q26" s="782"/>
      <c r="R26" s="782"/>
      <c r="S26" s="782"/>
      <c r="T26" s="1111"/>
      <c r="U26" s="1112"/>
      <c r="V26" s="1112"/>
      <c r="W26" s="1112"/>
      <c r="X26" s="1112"/>
      <c r="Y26" s="1113"/>
    </row>
    <row r="27" spans="1:25" ht="36">
      <c r="A27" s="782"/>
      <c r="B27" s="1049"/>
      <c r="C27" s="1049"/>
      <c r="D27" s="1049"/>
      <c r="E27" s="1049"/>
      <c r="F27" s="1049"/>
      <c r="G27" s="1049"/>
      <c r="H27" s="1049"/>
      <c r="I27" s="392" t="s">
        <v>716</v>
      </c>
      <c r="J27" s="392" t="s">
        <v>434</v>
      </c>
      <c r="K27" s="392" t="s">
        <v>315</v>
      </c>
      <c r="L27" s="392" t="s">
        <v>310</v>
      </c>
      <c r="M27" s="1046"/>
      <c r="N27" s="1049"/>
      <c r="O27" s="1049"/>
      <c r="P27" s="782"/>
      <c r="Q27" s="782"/>
      <c r="R27" s="782"/>
      <c r="S27" s="782"/>
      <c r="T27" s="827" t="s">
        <v>725</v>
      </c>
      <c r="U27" s="392" t="s">
        <v>726</v>
      </c>
      <c r="V27" s="392" t="s">
        <v>727</v>
      </c>
      <c r="W27" s="392" t="s">
        <v>728</v>
      </c>
      <c r="X27" s="392" t="s">
        <v>315</v>
      </c>
      <c r="Y27" s="786" t="s">
        <v>729</v>
      </c>
    </row>
    <row r="28" spans="1:25" ht="12.75" thickBot="1">
      <c r="A28" s="782"/>
      <c r="B28" s="1106"/>
      <c r="C28" s="1106"/>
      <c r="D28" s="1106"/>
      <c r="E28" s="1106"/>
      <c r="F28" s="1106"/>
      <c r="G28" s="1106"/>
      <c r="H28" s="1106"/>
      <c r="I28" s="787" t="s">
        <v>68</v>
      </c>
      <c r="J28" s="787" t="s">
        <v>68</v>
      </c>
      <c r="K28" s="787" t="s">
        <v>68</v>
      </c>
      <c r="L28" s="787" t="s">
        <v>68</v>
      </c>
      <c r="M28" s="1047"/>
      <c r="N28" s="787" t="s">
        <v>433</v>
      </c>
      <c r="O28" s="788" t="s">
        <v>433</v>
      </c>
      <c r="P28" s="782"/>
      <c r="Q28" s="782"/>
      <c r="R28" s="782"/>
      <c r="S28" s="782"/>
      <c r="T28" s="828" t="s">
        <v>68</v>
      </c>
      <c r="U28" s="787" t="s">
        <v>68</v>
      </c>
      <c r="V28" s="787" t="s">
        <v>68</v>
      </c>
      <c r="W28" s="787" t="s">
        <v>68</v>
      </c>
      <c r="X28" s="787" t="s">
        <v>68</v>
      </c>
      <c r="Y28" s="788" t="s">
        <v>68</v>
      </c>
    </row>
    <row r="29" spans="1:25">
      <c r="A29" s="782">
        <v>1</v>
      </c>
      <c r="B29" s="813" t="s">
        <v>503</v>
      </c>
      <c r="C29" s="814" t="s">
        <v>431</v>
      </c>
      <c r="D29" s="815" t="s">
        <v>417</v>
      </c>
      <c r="E29" s="815">
        <v>630</v>
      </c>
      <c r="F29" s="815" t="s">
        <v>529</v>
      </c>
      <c r="G29" s="816">
        <v>47939</v>
      </c>
      <c r="H29" s="815" t="s">
        <v>516</v>
      </c>
      <c r="I29" s="391">
        <v>0</v>
      </c>
      <c r="J29" s="391">
        <v>0</v>
      </c>
      <c r="K29" s="391">
        <v>63156590.000000007</v>
      </c>
      <c r="L29" s="391">
        <v>63156590.000000007</v>
      </c>
      <c r="M29" s="814" t="s">
        <v>708</v>
      </c>
      <c r="N29" s="817">
        <v>4.1667999999999997E-2</v>
      </c>
      <c r="O29" s="818">
        <v>4.2000000000000003E-2</v>
      </c>
      <c r="P29" s="782"/>
      <c r="Q29" s="782"/>
      <c r="R29" s="782"/>
      <c r="S29" s="782"/>
      <c r="T29" s="457">
        <v>0</v>
      </c>
      <c r="U29" s="445">
        <v>0</v>
      </c>
      <c r="V29" s="445">
        <v>0</v>
      </c>
      <c r="W29" s="445">
        <v>0</v>
      </c>
      <c r="X29" s="377">
        <v>63156590.000000007</v>
      </c>
      <c r="Y29" s="417">
        <v>62257090.000000007</v>
      </c>
    </row>
    <row r="30" spans="1:25">
      <c r="A30" s="782">
        <v>2</v>
      </c>
      <c r="B30" s="813" t="s">
        <v>503</v>
      </c>
      <c r="C30" s="814" t="s">
        <v>431</v>
      </c>
      <c r="D30" s="815" t="s">
        <v>417</v>
      </c>
      <c r="E30" s="815">
        <v>655</v>
      </c>
      <c r="F30" s="815" t="s">
        <v>528</v>
      </c>
      <c r="G30" s="816">
        <v>48853</v>
      </c>
      <c r="H30" s="815" t="s">
        <v>516</v>
      </c>
      <c r="I30" s="391">
        <v>0</v>
      </c>
      <c r="J30" s="391">
        <v>0</v>
      </c>
      <c r="K30" s="391">
        <v>54134220.000000007</v>
      </c>
      <c r="L30" s="391">
        <v>54134220.000000007</v>
      </c>
      <c r="M30" s="814" t="s">
        <v>708</v>
      </c>
      <c r="N30" s="817">
        <v>3.8331999999999998E-2</v>
      </c>
      <c r="O30" s="818">
        <v>3.8600000000000002E-2</v>
      </c>
      <c r="P30" s="782"/>
      <c r="Q30" s="782"/>
      <c r="R30" s="782"/>
      <c r="S30" s="782"/>
      <c r="T30" s="457">
        <v>0</v>
      </c>
      <c r="U30" s="445">
        <v>0</v>
      </c>
      <c r="V30" s="445">
        <v>0</v>
      </c>
      <c r="W30" s="445">
        <v>0</v>
      </c>
      <c r="X30" s="377">
        <v>54134220.000000007</v>
      </c>
      <c r="Y30" s="417">
        <v>53363220.000000007</v>
      </c>
    </row>
    <row r="31" spans="1:25">
      <c r="A31" s="782">
        <v>3</v>
      </c>
      <c r="B31" s="813" t="s">
        <v>503</v>
      </c>
      <c r="C31" s="814" t="s">
        <v>431</v>
      </c>
      <c r="D31" s="815" t="s">
        <v>417</v>
      </c>
      <c r="E31" s="815">
        <v>655</v>
      </c>
      <c r="F31" s="815" t="s">
        <v>527</v>
      </c>
      <c r="G31" s="816">
        <v>48366</v>
      </c>
      <c r="H31" s="815" t="s">
        <v>516</v>
      </c>
      <c r="I31" s="391">
        <v>0</v>
      </c>
      <c r="J31" s="391">
        <v>0</v>
      </c>
      <c r="K31" s="391">
        <v>59547642.000000007</v>
      </c>
      <c r="L31" s="391">
        <v>59547642.000000007</v>
      </c>
      <c r="M31" s="814" t="s">
        <v>708</v>
      </c>
      <c r="N31" s="817">
        <v>4.0385999999999998E-2</v>
      </c>
      <c r="O31" s="818">
        <v>0.04</v>
      </c>
      <c r="P31" s="782"/>
      <c r="Q31" s="782"/>
      <c r="R31" s="782"/>
      <c r="S31" s="782"/>
      <c r="T31" s="457">
        <v>0</v>
      </c>
      <c r="U31" s="445">
        <v>0</v>
      </c>
      <c r="V31" s="445">
        <v>0</v>
      </c>
      <c r="W31" s="445">
        <v>0</v>
      </c>
      <c r="X31" s="377">
        <v>59547642.000000007</v>
      </c>
      <c r="Y31" s="417">
        <v>58699542.000000007</v>
      </c>
    </row>
    <row r="32" spans="1:25">
      <c r="A32" s="782">
        <v>4</v>
      </c>
      <c r="B32" s="813" t="s">
        <v>503</v>
      </c>
      <c r="C32" s="814" t="s">
        <v>431</v>
      </c>
      <c r="D32" s="815" t="s">
        <v>417</v>
      </c>
      <c r="E32" s="815">
        <v>713</v>
      </c>
      <c r="F32" s="815" t="s">
        <v>526</v>
      </c>
      <c r="G32" s="816">
        <v>49400</v>
      </c>
      <c r="H32" s="815" t="s">
        <v>516</v>
      </c>
      <c r="I32" s="391">
        <v>0</v>
      </c>
      <c r="J32" s="391">
        <v>0</v>
      </c>
      <c r="K32" s="391">
        <v>83005804</v>
      </c>
      <c r="L32" s="391">
        <v>83005804</v>
      </c>
      <c r="M32" s="814" t="s">
        <v>709</v>
      </c>
      <c r="N32" s="817">
        <v>3.9150999999999998E-2</v>
      </c>
      <c r="O32" s="818">
        <v>3.9E-2</v>
      </c>
      <c r="P32" s="782"/>
      <c r="Q32" s="782"/>
      <c r="R32" s="782"/>
      <c r="S32" s="782"/>
      <c r="T32" s="457">
        <v>0</v>
      </c>
      <c r="U32" s="445">
        <v>0</v>
      </c>
      <c r="V32" s="445">
        <v>0</v>
      </c>
      <c r="W32" s="445">
        <v>0</v>
      </c>
      <c r="X32" s="377">
        <v>83005804</v>
      </c>
      <c r="Y32" s="417">
        <v>81823604</v>
      </c>
    </row>
    <row r="33" spans="1:25">
      <c r="A33" s="782">
        <v>5</v>
      </c>
      <c r="B33" s="813" t="s">
        <v>503</v>
      </c>
      <c r="C33" s="814" t="s">
        <v>431</v>
      </c>
      <c r="D33" s="815" t="s">
        <v>417</v>
      </c>
      <c r="E33" s="815">
        <v>713</v>
      </c>
      <c r="F33" s="815" t="s">
        <v>525</v>
      </c>
      <c r="G33" s="816">
        <v>49766</v>
      </c>
      <c r="H33" s="815" t="s">
        <v>516</v>
      </c>
      <c r="I33" s="391">
        <v>0</v>
      </c>
      <c r="J33" s="391">
        <v>0</v>
      </c>
      <c r="K33" s="391">
        <v>72178960</v>
      </c>
      <c r="L33" s="391">
        <v>72178960</v>
      </c>
      <c r="M33" s="814" t="s">
        <v>708</v>
      </c>
      <c r="N33" s="817">
        <v>3.8094000000000003E-2</v>
      </c>
      <c r="O33" s="818">
        <v>3.7999999999999999E-2</v>
      </c>
      <c r="P33" s="782"/>
      <c r="Q33" s="782"/>
      <c r="R33" s="782"/>
      <c r="S33" s="782"/>
      <c r="T33" s="457">
        <v>0</v>
      </c>
      <c r="U33" s="445">
        <v>0</v>
      </c>
      <c r="V33" s="445">
        <v>0</v>
      </c>
      <c r="W33" s="445">
        <v>0</v>
      </c>
      <c r="X33" s="377">
        <v>72178960</v>
      </c>
      <c r="Y33" s="417">
        <v>71150960</v>
      </c>
    </row>
    <row r="34" spans="1:25">
      <c r="A34" s="782">
        <v>6</v>
      </c>
      <c r="B34" s="813" t="s">
        <v>503</v>
      </c>
      <c r="C34" s="814" t="s">
        <v>431</v>
      </c>
      <c r="D34" s="815" t="s">
        <v>417</v>
      </c>
      <c r="E34" s="815">
        <v>778</v>
      </c>
      <c r="F34" s="815" t="s">
        <v>524</v>
      </c>
      <c r="G34" s="816">
        <v>50131</v>
      </c>
      <c r="H34" s="815" t="s">
        <v>516</v>
      </c>
      <c r="I34" s="391">
        <v>0</v>
      </c>
      <c r="J34" s="391">
        <v>0</v>
      </c>
      <c r="K34" s="391">
        <v>72178960</v>
      </c>
      <c r="L34" s="391">
        <v>72178960</v>
      </c>
      <c r="M34" s="814" t="s">
        <v>708</v>
      </c>
      <c r="N34" s="817">
        <v>3.5000000000000003E-2</v>
      </c>
      <c r="O34" s="818">
        <v>3.5000000000000003E-2</v>
      </c>
      <c r="P34" s="782"/>
      <c r="Q34" s="782"/>
      <c r="R34" s="782"/>
      <c r="S34" s="782"/>
      <c r="T34" s="457">
        <v>0</v>
      </c>
      <c r="U34" s="445">
        <v>0</v>
      </c>
      <c r="V34" s="445">
        <v>0</v>
      </c>
      <c r="W34" s="445">
        <v>0</v>
      </c>
      <c r="X34" s="377">
        <v>72178960</v>
      </c>
      <c r="Y34" s="417">
        <v>71150960</v>
      </c>
    </row>
    <row r="35" spans="1:25">
      <c r="A35" s="782">
        <v>7</v>
      </c>
      <c r="B35" s="813" t="s">
        <v>503</v>
      </c>
      <c r="C35" s="814" t="s">
        <v>431</v>
      </c>
      <c r="D35" s="815" t="s">
        <v>417</v>
      </c>
      <c r="E35" s="815">
        <v>778</v>
      </c>
      <c r="F35" s="815" t="s">
        <v>523</v>
      </c>
      <c r="G35" s="816">
        <v>50192</v>
      </c>
      <c r="H35" s="815" t="s">
        <v>516</v>
      </c>
      <c r="I35" s="391">
        <v>0</v>
      </c>
      <c r="J35" s="391">
        <v>0</v>
      </c>
      <c r="K35" s="391">
        <v>83005804.000000015</v>
      </c>
      <c r="L35" s="391">
        <v>83005804.000000015</v>
      </c>
      <c r="M35" s="814" t="s">
        <v>709</v>
      </c>
      <c r="N35" s="817">
        <v>3.2115999999999999E-2</v>
      </c>
      <c r="O35" s="818">
        <v>3.3000000000000002E-2</v>
      </c>
      <c r="P35" s="782"/>
      <c r="Q35" s="782"/>
      <c r="R35" s="782"/>
      <c r="S35" s="782"/>
      <c r="T35" s="457">
        <v>0</v>
      </c>
      <c r="U35" s="445">
        <v>0</v>
      </c>
      <c r="V35" s="445">
        <v>0</v>
      </c>
      <c r="W35" s="445">
        <v>0</v>
      </c>
      <c r="X35" s="377">
        <v>83005804.000000015</v>
      </c>
      <c r="Y35" s="417">
        <v>81823604</v>
      </c>
    </row>
    <row r="36" spans="1:25" ht="12.75" customHeight="1">
      <c r="A36" s="782">
        <v>8</v>
      </c>
      <c r="B36" s="813" t="s">
        <v>503</v>
      </c>
      <c r="C36" s="814" t="s">
        <v>431</v>
      </c>
      <c r="D36" s="815" t="s">
        <v>417</v>
      </c>
      <c r="E36" s="815">
        <v>806</v>
      </c>
      <c r="F36" s="815" t="s">
        <v>522</v>
      </c>
      <c r="G36" s="816">
        <v>50437</v>
      </c>
      <c r="H36" s="815" t="s">
        <v>516</v>
      </c>
      <c r="I36" s="391">
        <v>0</v>
      </c>
      <c r="J36" s="391">
        <v>0</v>
      </c>
      <c r="K36" s="391">
        <v>57743168.000000007</v>
      </c>
      <c r="L36" s="391">
        <v>57743168.000000007</v>
      </c>
      <c r="M36" s="814" t="s">
        <v>708</v>
      </c>
      <c r="N36" s="817">
        <v>3.1147000000000001E-2</v>
      </c>
      <c r="O36" s="818">
        <v>0.03</v>
      </c>
      <c r="P36" s="782"/>
      <c r="Q36" s="782"/>
      <c r="R36" s="782"/>
      <c r="S36" s="782"/>
      <c r="T36" s="457">
        <v>0</v>
      </c>
      <c r="U36" s="445">
        <v>0</v>
      </c>
      <c r="V36" s="445">
        <v>0</v>
      </c>
      <c r="W36" s="445">
        <v>0</v>
      </c>
      <c r="X36" s="377">
        <v>57743168.000000007</v>
      </c>
      <c r="Y36" s="417">
        <v>56920768.000000007</v>
      </c>
    </row>
    <row r="37" spans="1:25">
      <c r="A37" s="782">
        <v>9</v>
      </c>
      <c r="B37" s="813" t="s">
        <v>503</v>
      </c>
      <c r="C37" s="814" t="s">
        <v>431</v>
      </c>
      <c r="D37" s="815" t="s">
        <v>417</v>
      </c>
      <c r="E37" s="815">
        <v>806</v>
      </c>
      <c r="F37" s="815" t="s">
        <v>520</v>
      </c>
      <c r="G37" s="816">
        <v>51150</v>
      </c>
      <c r="H37" s="815" t="s">
        <v>516</v>
      </c>
      <c r="I37" s="391">
        <v>0</v>
      </c>
      <c r="J37" s="391">
        <v>0</v>
      </c>
      <c r="K37" s="391">
        <v>72178960</v>
      </c>
      <c r="L37" s="391">
        <v>72178960</v>
      </c>
      <c r="M37" s="814" t="s">
        <v>709</v>
      </c>
      <c r="N37" s="817">
        <v>3.3001000000000003E-2</v>
      </c>
      <c r="O37" s="818">
        <v>3.2000000000000001E-2</v>
      </c>
      <c r="P37" s="782"/>
      <c r="Q37" s="782"/>
      <c r="R37" s="782"/>
      <c r="S37" s="782"/>
      <c r="T37" s="457">
        <v>0</v>
      </c>
      <c r="U37" s="445">
        <v>0</v>
      </c>
      <c r="V37" s="445">
        <v>0</v>
      </c>
      <c r="W37" s="445">
        <v>0</v>
      </c>
      <c r="X37" s="377">
        <v>72178960</v>
      </c>
      <c r="Y37" s="417">
        <v>71150960</v>
      </c>
    </row>
    <row r="38" spans="1:25">
      <c r="A38" s="782">
        <v>10</v>
      </c>
      <c r="B38" s="813" t="s">
        <v>503</v>
      </c>
      <c r="C38" s="814" t="s">
        <v>431</v>
      </c>
      <c r="D38" s="815" t="s">
        <v>417</v>
      </c>
      <c r="E38" s="815">
        <v>887</v>
      </c>
      <c r="F38" s="815" t="s">
        <v>519</v>
      </c>
      <c r="G38" s="816">
        <v>52305</v>
      </c>
      <c r="H38" s="815" t="s">
        <v>516</v>
      </c>
      <c r="I38" s="391">
        <v>0</v>
      </c>
      <c r="J38" s="391">
        <v>0</v>
      </c>
      <c r="K38" s="391">
        <v>72178960</v>
      </c>
      <c r="L38" s="391">
        <v>72178960</v>
      </c>
      <c r="M38" s="814" t="s">
        <v>709</v>
      </c>
      <c r="N38" s="817">
        <v>2.8528000000000001E-2</v>
      </c>
      <c r="O38" s="818">
        <v>2.8000000000000001E-2</v>
      </c>
      <c r="P38" s="782"/>
      <c r="Q38" s="782"/>
      <c r="R38" s="782"/>
      <c r="S38" s="782"/>
      <c r="T38" s="457">
        <v>0</v>
      </c>
      <c r="U38" s="445">
        <v>0</v>
      </c>
      <c r="V38" s="445">
        <v>0</v>
      </c>
      <c r="W38" s="445">
        <v>0</v>
      </c>
      <c r="X38" s="377">
        <v>72178960</v>
      </c>
      <c r="Y38" s="417">
        <v>71150960</v>
      </c>
    </row>
    <row r="39" spans="1:25">
      <c r="A39" s="782">
        <v>11</v>
      </c>
      <c r="B39" s="813" t="s">
        <v>503</v>
      </c>
      <c r="C39" s="814" t="s">
        <v>431</v>
      </c>
      <c r="D39" s="815" t="s">
        <v>417</v>
      </c>
      <c r="E39" s="815">
        <v>886</v>
      </c>
      <c r="F39" s="815" t="s">
        <v>518</v>
      </c>
      <c r="G39" s="816">
        <v>45731</v>
      </c>
      <c r="H39" s="815" t="s">
        <v>516</v>
      </c>
      <c r="I39" s="391">
        <v>13533555.000000002</v>
      </c>
      <c r="J39" s="391">
        <v>0</v>
      </c>
      <c r="K39" s="391">
        <v>0</v>
      </c>
      <c r="L39" s="391">
        <v>13533555.000000002</v>
      </c>
      <c r="M39" s="814" t="s">
        <v>709</v>
      </c>
      <c r="N39" s="817">
        <v>1.9578999999999999E-2</v>
      </c>
      <c r="O39" s="818">
        <v>1.7999999999999999E-2</v>
      </c>
      <c r="P39" s="782"/>
      <c r="Q39" s="782"/>
      <c r="R39" s="782"/>
      <c r="S39" s="782"/>
      <c r="T39" s="457">
        <v>13533555.000000002</v>
      </c>
      <c r="U39" s="445">
        <v>0</v>
      </c>
      <c r="V39" s="445">
        <v>0</v>
      </c>
      <c r="W39" s="445">
        <v>0</v>
      </c>
      <c r="X39" s="377">
        <v>0</v>
      </c>
      <c r="Y39" s="417">
        <v>13340805.000000002</v>
      </c>
    </row>
    <row r="40" spans="1:25">
      <c r="A40" s="782">
        <v>12</v>
      </c>
      <c r="B40" s="813" t="s">
        <v>503</v>
      </c>
      <c r="C40" s="814" t="s">
        <v>431</v>
      </c>
      <c r="D40" s="815" t="s">
        <v>417</v>
      </c>
      <c r="E40" s="815">
        <v>887</v>
      </c>
      <c r="F40" s="815" t="s">
        <v>517</v>
      </c>
      <c r="G40" s="816">
        <v>52671</v>
      </c>
      <c r="H40" s="815" t="s">
        <v>516</v>
      </c>
      <c r="I40" s="391">
        <v>0</v>
      </c>
      <c r="J40" s="391">
        <v>0</v>
      </c>
      <c r="K40" s="391">
        <v>72178960</v>
      </c>
      <c r="L40" s="391">
        <v>72178960</v>
      </c>
      <c r="M40" s="814" t="s">
        <v>709</v>
      </c>
      <c r="N40" s="817">
        <v>2.1462999999999999E-2</v>
      </c>
      <c r="O40" s="818">
        <v>2.5000000000000001E-2</v>
      </c>
      <c r="P40" s="782"/>
      <c r="Q40" s="782"/>
      <c r="R40" s="782"/>
      <c r="S40" s="782"/>
      <c r="T40" s="457">
        <v>0</v>
      </c>
      <c r="U40" s="445">
        <v>0</v>
      </c>
      <c r="V40" s="445">
        <v>0</v>
      </c>
      <c r="W40" s="445">
        <v>0</v>
      </c>
      <c r="X40" s="377">
        <v>72178960</v>
      </c>
      <c r="Y40" s="417">
        <v>71150960</v>
      </c>
    </row>
    <row r="41" spans="1:25">
      <c r="A41" s="782">
        <v>13</v>
      </c>
      <c r="B41" s="813" t="s">
        <v>503</v>
      </c>
      <c r="C41" s="814" t="s">
        <v>431</v>
      </c>
      <c r="D41" s="815" t="s">
        <v>417</v>
      </c>
      <c r="E41" s="815">
        <v>0</v>
      </c>
      <c r="F41" s="815" t="s">
        <v>515</v>
      </c>
      <c r="G41" s="816">
        <v>50388</v>
      </c>
      <c r="H41" s="815" t="s">
        <v>514</v>
      </c>
      <c r="I41" s="391">
        <v>0</v>
      </c>
      <c r="J41" s="391">
        <v>0</v>
      </c>
      <c r="K41" s="391">
        <v>10625800</v>
      </c>
      <c r="L41" s="391">
        <v>10625800</v>
      </c>
      <c r="M41" s="814" t="s">
        <v>709</v>
      </c>
      <c r="N41" s="817">
        <v>7.1395769843858314E-2</v>
      </c>
      <c r="O41" s="818">
        <v>6.8199999999999997E-2</v>
      </c>
      <c r="P41" s="782"/>
      <c r="Q41" s="782"/>
      <c r="R41" s="782"/>
      <c r="S41" s="782"/>
      <c r="T41" s="457">
        <v>0</v>
      </c>
      <c r="U41" s="445">
        <v>0</v>
      </c>
      <c r="V41" s="445">
        <v>0</v>
      </c>
      <c r="W41" s="445">
        <v>0</v>
      </c>
      <c r="X41" s="377">
        <v>10625800</v>
      </c>
      <c r="Y41" s="417">
        <v>10585000</v>
      </c>
    </row>
    <row r="42" spans="1:25">
      <c r="A42" s="782"/>
      <c r="B42" s="813" t="s">
        <v>503</v>
      </c>
      <c r="C42" s="814" t="s">
        <v>431</v>
      </c>
      <c r="D42" s="815" t="s">
        <v>417</v>
      </c>
      <c r="E42" s="815">
        <v>0</v>
      </c>
      <c r="F42" s="815" t="s">
        <v>513</v>
      </c>
      <c r="G42" s="816">
        <v>50388</v>
      </c>
      <c r="H42" s="815" t="s">
        <v>512</v>
      </c>
      <c r="I42" s="391">
        <v>0</v>
      </c>
      <c r="J42" s="391">
        <v>0</v>
      </c>
      <c r="K42" s="391">
        <v>27700000</v>
      </c>
      <c r="L42" s="391">
        <v>27700000</v>
      </c>
      <c r="M42" s="814" t="s">
        <v>709</v>
      </c>
      <c r="N42" s="817">
        <v>2.3883365844808768E-2</v>
      </c>
      <c r="O42" s="818">
        <v>2.1600000000000001E-2</v>
      </c>
      <c r="P42" s="782"/>
      <c r="Q42" s="782"/>
      <c r="R42" s="782"/>
      <c r="S42" s="782"/>
      <c r="T42" s="457">
        <v>0</v>
      </c>
      <c r="U42" s="445">
        <v>0</v>
      </c>
      <c r="V42" s="445">
        <v>0</v>
      </c>
      <c r="W42" s="445">
        <v>0</v>
      </c>
      <c r="X42" s="377">
        <v>27700000</v>
      </c>
      <c r="Y42" s="417">
        <v>29850000</v>
      </c>
    </row>
    <row r="43" spans="1:25" hidden="1">
      <c r="A43" s="782"/>
      <c r="B43" s="794"/>
      <c r="C43" s="795"/>
      <c r="D43" s="794"/>
      <c r="E43" s="794"/>
      <c r="F43" s="794"/>
      <c r="G43" s="819"/>
      <c r="H43" s="794"/>
      <c r="I43" s="466"/>
      <c r="J43" s="466"/>
      <c r="K43" s="466"/>
      <c r="L43" s="466"/>
      <c r="M43" s="795"/>
      <c r="N43" s="796"/>
      <c r="O43" s="796"/>
      <c r="P43" s="782"/>
      <c r="Q43" s="782"/>
      <c r="R43" s="782"/>
      <c r="S43" s="782"/>
      <c r="T43" s="428"/>
      <c r="U43" s="446"/>
      <c r="V43" s="446"/>
      <c r="W43" s="446"/>
      <c r="X43" s="446"/>
      <c r="Y43" s="376"/>
    </row>
    <row r="44" spans="1:25" ht="12.75" thickBot="1">
      <c r="A44" s="782"/>
      <c r="B44" s="797" t="s">
        <v>531</v>
      </c>
      <c r="C44" s="797"/>
      <c r="D44" s="797"/>
      <c r="E44" s="797"/>
      <c r="F44" s="797"/>
      <c r="G44" s="797"/>
      <c r="H44" s="797"/>
      <c r="I44" s="480">
        <v>13533555.000000002</v>
      </c>
      <c r="J44" s="480">
        <v>0</v>
      </c>
      <c r="K44" s="480">
        <v>799813828</v>
      </c>
      <c r="L44" s="480">
        <v>813347383</v>
      </c>
      <c r="M44" s="797"/>
      <c r="N44" s="797"/>
      <c r="O44" s="797"/>
      <c r="P44" s="785"/>
      <c r="Q44" s="785"/>
      <c r="R44" s="785"/>
      <c r="S44" s="785"/>
      <c r="T44" s="368">
        <v>13533555.000000002</v>
      </c>
      <c r="U44" s="368">
        <v>0</v>
      </c>
      <c r="V44" s="368">
        <v>0</v>
      </c>
      <c r="W44" s="368">
        <v>0</v>
      </c>
      <c r="X44" s="368">
        <v>799813828</v>
      </c>
      <c r="Y44" s="368">
        <v>804418433</v>
      </c>
    </row>
    <row r="45" spans="1:25">
      <c r="A45" s="782"/>
      <c r="B45" s="782"/>
      <c r="C45" s="782"/>
      <c r="D45" s="782"/>
      <c r="E45" s="782"/>
      <c r="F45" s="782"/>
      <c r="G45" s="782"/>
      <c r="H45" s="782"/>
      <c r="I45" s="782"/>
      <c r="J45" s="782"/>
      <c r="K45" s="782"/>
      <c r="L45" s="782"/>
      <c r="M45" s="782"/>
      <c r="N45" s="782"/>
      <c r="O45" s="782"/>
      <c r="P45" s="782"/>
      <c r="Q45" s="782"/>
      <c r="R45" s="782"/>
      <c r="S45" s="782"/>
      <c r="T45" s="782"/>
      <c r="U45" s="782"/>
      <c r="V45" s="782"/>
      <c r="W45" s="782"/>
      <c r="X45" s="782"/>
      <c r="Y45" s="782"/>
    </row>
    <row r="46" spans="1:25">
      <c r="A46" s="782"/>
      <c r="B46" s="782"/>
      <c r="C46" s="782"/>
      <c r="D46" s="782"/>
      <c r="E46" s="782"/>
      <c r="F46" s="782"/>
      <c r="G46" s="782"/>
      <c r="H46" s="782"/>
      <c r="I46" s="782"/>
      <c r="J46" s="782"/>
      <c r="K46" s="782"/>
      <c r="L46" s="782"/>
      <c r="M46" s="782"/>
      <c r="N46" s="782"/>
      <c r="O46" s="782"/>
      <c r="P46" s="782"/>
      <c r="Q46" s="782"/>
      <c r="R46" s="782"/>
      <c r="S46" s="782"/>
      <c r="T46" s="782"/>
      <c r="U46" s="782"/>
      <c r="V46" s="782"/>
      <c r="W46" s="782"/>
      <c r="X46" s="782"/>
      <c r="Y46" s="782"/>
    </row>
    <row r="47" spans="1:25">
      <c r="A47" s="782"/>
      <c r="B47" s="783" t="s">
        <v>723</v>
      </c>
      <c r="C47" s="782"/>
      <c r="D47" s="782"/>
      <c r="E47" s="782"/>
      <c r="F47" s="782"/>
      <c r="G47" s="782"/>
      <c r="H47" s="782"/>
      <c r="I47" s="782"/>
      <c r="J47" s="782"/>
      <c r="K47" s="782"/>
      <c r="L47" s="782"/>
      <c r="M47" s="782"/>
      <c r="N47" s="782"/>
      <c r="O47" s="782"/>
      <c r="P47" s="782"/>
      <c r="Q47" s="782"/>
      <c r="R47" s="782"/>
      <c r="S47" s="782"/>
      <c r="T47" s="782"/>
      <c r="U47" s="782"/>
      <c r="V47" s="782"/>
      <c r="W47" s="782"/>
      <c r="X47" s="782"/>
      <c r="Y47" s="782"/>
    </row>
    <row r="48" spans="1:25" ht="12.75" thickBot="1">
      <c r="A48" s="782"/>
      <c r="B48" s="785"/>
      <c r="C48" s="782"/>
      <c r="D48" s="782"/>
      <c r="E48" s="782"/>
      <c r="F48" s="782"/>
      <c r="G48" s="782"/>
      <c r="H48" s="782"/>
      <c r="I48" s="782"/>
      <c r="J48" s="782"/>
      <c r="K48" s="782"/>
      <c r="L48" s="782"/>
      <c r="M48" s="782"/>
      <c r="N48" s="782"/>
      <c r="O48" s="782"/>
      <c r="P48" s="782"/>
      <c r="Q48" s="782"/>
      <c r="R48" s="782"/>
      <c r="S48" s="782"/>
      <c r="T48" s="782"/>
      <c r="U48" s="782"/>
      <c r="V48" s="782"/>
      <c r="W48" s="782"/>
      <c r="X48" s="782"/>
      <c r="Y48" s="782"/>
    </row>
    <row r="49" spans="1:25">
      <c r="A49" s="782"/>
      <c r="B49" s="829" t="s">
        <v>721</v>
      </c>
      <c r="C49" s="830"/>
      <c r="D49" s="830"/>
      <c r="E49" s="830"/>
      <c r="F49" s="830"/>
      <c r="G49" s="830"/>
      <c r="H49" s="830"/>
      <c r="I49" s="830"/>
      <c r="J49" s="830"/>
      <c r="K49" s="830"/>
      <c r="L49" s="830"/>
      <c r="M49" s="830"/>
      <c r="N49" s="830"/>
      <c r="O49" s="831"/>
      <c r="P49" s="782"/>
      <c r="Q49" s="782"/>
      <c r="R49" s="782"/>
      <c r="S49" s="782"/>
      <c r="T49" s="1108" t="s">
        <v>717</v>
      </c>
      <c r="U49" s="1109"/>
      <c r="V49" s="1109"/>
      <c r="W49" s="1109"/>
      <c r="X49" s="1109"/>
      <c r="Y49" s="1110"/>
    </row>
    <row r="50" spans="1:25" ht="12" customHeight="1">
      <c r="A50" s="782"/>
      <c r="B50" s="1048" t="s">
        <v>710</v>
      </c>
      <c r="C50" s="1048" t="s">
        <v>711</v>
      </c>
      <c r="D50" s="1048" t="s">
        <v>712</v>
      </c>
      <c r="E50" s="1048" t="s">
        <v>713</v>
      </c>
      <c r="F50" s="1048" t="s">
        <v>530</v>
      </c>
      <c r="G50" s="1048" t="s">
        <v>714</v>
      </c>
      <c r="H50" s="1048" t="s">
        <v>715</v>
      </c>
      <c r="I50" s="1107" t="s">
        <v>717</v>
      </c>
      <c r="J50" s="1107"/>
      <c r="K50" s="1107"/>
      <c r="L50" s="1107"/>
      <c r="M50" s="1045" t="s">
        <v>720</v>
      </c>
      <c r="N50" s="1048" t="s">
        <v>718</v>
      </c>
      <c r="O50" s="1048" t="s">
        <v>719</v>
      </c>
      <c r="P50" s="782"/>
      <c r="Q50" s="782"/>
      <c r="R50" s="782"/>
      <c r="S50" s="782"/>
      <c r="T50" s="1111"/>
      <c r="U50" s="1112"/>
      <c r="V50" s="1112"/>
      <c r="W50" s="1112"/>
      <c r="X50" s="1112"/>
      <c r="Y50" s="1113"/>
    </row>
    <row r="51" spans="1:25" ht="36">
      <c r="A51" s="782"/>
      <c r="B51" s="1049"/>
      <c r="C51" s="1049"/>
      <c r="D51" s="1049"/>
      <c r="E51" s="1049"/>
      <c r="F51" s="1049"/>
      <c r="G51" s="1049"/>
      <c r="H51" s="1049"/>
      <c r="I51" s="392" t="s">
        <v>716</v>
      </c>
      <c r="J51" s="392" t="s">
        <v>434</v>
      </c>
      <c r="K51" s="392" t="s">
        <v>315</v>
      </c>
      <c r="L51" s="392" t="s">
        <v>310</v>
      </c>
      <c r="M51" s="1046"/>
      <c r="N51" s="1049"/>
      <c r="O51" s="1049"/>
      <c r="P51" s="782"/>
      <c r="Q51" s="782"/>
      <c r="R51" s="782"/>
      <c r="S51" s="782"/>
      <c r="T51" s="827" t="s">
        <v>725</v>
      </c>
      <c r="U51" s="392" t="s">
        <v>726</v>
      </c>
      <c r="V51" s="392" t="s">
        <v>727</v>
      </c>
      <c r="W51" s="392" t="s">
        <v>728</v>
      </c>
      <c r="X51" s="392" t="s">
        <v>315</v>
      </c>
      <c r="Y51" s="786" t="s">
        <v>729</v>
      </c>
    </row>
    <row r="52" spans="1:25" ht="12.75" thickBot="1">
      <c r="A52" s="782"/>
      <c r="B52" s="1106"/>
      <c r="C52" s="1106"/>
      <c r="D52" s="1106"/>
      <c r="E52" s="1106"/>
      <c r="F52" s="1106"/>
      <c r="G52" s="1106"/>
      <c r="H52" s="1106"/>
      <c r="I52" s="787" t="s">
        <v>68</v>
      </c>
      <c r="J52" s="787" t="s">
        <v>68</v>
      </c>
      <c r="K52" s="787" t="s">
        <v>68</v>
      </c>
      <c r="L52" s="787" t="s">
        <v>68</v>
      </c>
      <c r="M52" s="1047"/>
      <c r="N52" s="787" t="s">
        <v>433</v>
      </c>
      <c r="O52" s="788" t="s">
        <v>433</v>
      </c>
      <c r="P52" s="782"/>
      <c r="Q52" s="782"/>
      <c r="R52" s="782"/>
      <c r="S52" s="782"/>
      <c r="T52" s="828" t="s">
        <v>68</v>
      </c>
      <c r="U52" s="787" t="s">
        <v>68</v>
      </c>
      <c r="V52" s="787" t="s">
        <v>68</v>
      </c>
      <c r="W52" s="787" t="s">
        <v>68</v>
      </c>
      <c r="X52" s="787" t="s">
        <v>68</v>
      </c>
      <c r="Y52" s="788" t="s">
        <v>68</v>
      </c>
    </row>
    <row r="53" spans="1:25">
      <c r="A53" s="782">
        <v>1</v>
      </c>
      <c r="B53" s="789" t="s">
        <v>503</v>
      </c>
      <c r="C53" s="790" t="s">
        <v>431</v>
      </c>
      <c r="D53" s="789" t="s">
        <v>417</v>
      </c>
      <c r="E53" s="789">
        <v>630</v>
      </c>
      <c r="F53" s="789" t="s">
        <v>529</v>
      </c>
      <c r="G53" s="820">
        <v>47939</v>
      </c>
      <c r="H53" s="789" t="s">
        <v>516</v>
      </c>
      <c r="I53" s="456">
        <v>0</v>
      </c>
      <c r="J53" s="456">
        <v>0</v>
      </c>
      <c r="K53" s="456">
        <v>61571551</v>
      </c>
      <c r="L53" s="456">
        <v>61571551</v>
      </c>
      <c r="M53" s="814" t="s">
        <v>708</v>
      </c>
      <c r="N53" s="821">
        <v>4.1659000000000002E-2</v>
      </c>
      <c r="O53" s="821">
        <v>4.2000000000000003E-2</v>
      </c>
      <c r="P53" s="782"/>
      <c r="Q53" s="782"/>
      <c r="R53" s="782"/>
      <c r="S53" s="782"/>
      <c r="T53" s="444">
        <v>0</v>
      </c>
      <c r="U53" s="469">
        <v>0</v>
      </c>
      <c r="V53" s="469">
        <v>0</v>
      </c>
      <c r="W53" s="469">
        <v>0</v>
      </c>
      <c r="X53" s="469">
        <v>60094117.267592162</v>
      </c>
      <c r="Y53" s="424">
        <v>62224871</v>
      </c>
    </row>
    <row r="54" spans="1:25">
      <c r="A54" s="782">
        <v>2</v>
      </c>
      <c r="B54" s="792" t="s">
        <v>503</v>
      </c>
      <c r="C54" s="793" t="s">
        <v>431</v>
      </c>
      <c r="D54" s="792" t="s">
        <v>417</v>
      </c>
      <c r="E54" s="792">
        <v>655</v>
      </c>
      <c r="F54" s="792" t="s">
        <v>528</v>
      </c>
      <c r="G54" s="822">
        <v>48853</v>
      </c>
      <c r="H54" s="792" t="s">
        <v>516</v>
      </c>
      <c r="I54" s="488">
        <v>0</v>
      </c>
      <c r="J54" s="488">
        <v>0</v>
      </c>
      <c r="K54" s="488">
        <v>52781443</v>
      </c>
      <c r="L54" s="488">
        <v>52781443</v>
      </c>
      <c r="M54" s="814" t="s">
        <v>708</v>
      </c>
      <c r="N54" s="791">
        <v>3.8323999999999997E-2</v>
      </c>
      <c r="O54" s="791">
        <v>3.8600000000000002E-2</v>
      </c>
      <c r="P54" s="782"/>
      <c r="Q54" s="782"/>
      <c r="R54" s="782"/>
      <c r="S54" s="782"/>
      <c r="T54" s="444">
        <v>0</v>
      </c>
      <c r="U54" s="469">
        <v>0</v>
      </c>
      <c r="V54" s="469">
        <v>0</v>
      </c>
      <c r="W54" s="469">
        <v>0</v>
      </c>
      <c r="X54" s="469">
        <v>51507236.85582561</v>
      </c>
      <c r="Y54" s="424">
        <v>53294438</v>
      </c>
    </row>
    <row r="55" spans="1:25">
      <c r="A55" s="782">
        <v>3</v>
      </c>
      <c r="B55" s="792" t="s">
        <v>503</v>
      </c>
      <c r="C55" s="793" t="s">
        <v>431</v>
      </c>
      <c r="D55" s="792" t="s">
        <v>417</v>
      </c>
      <c r="E55" s="792">
        <v>655</v>
      </c>
      <c r="F55" s="792" t="s">
        <v>527</v>
      </c>
      <c r="G55" s="822">
        <v>48366</v>
      </c>
      <c r="H55" s="792" t="s">
        <v>516</v>
      </c>
      <c r="I55" s="488">
        <v>0</v>
      </c>
      <c r="J55" s="488">
        <v>0</v>
      </c>
      <c r="K55" s="488">
        <v>58098086</v>
      </c>
      <c r="L55" s="488">
        <v>58098086</v>
      </c>
      <c r="M55" s="814" t="s">
        <v>708</v>
      </c>
      <c r="N55" s="791">
        <v>4.0397000000000002E-2</v>
      </c>
      <c r="O55" s="791">
        <v>0.04</v>
      </c>
      <c r="P55" s="782"/>
      <c r="Q55" s="782"/>
      <c r="R55" s="782"/>
      <c r="S55" s="782"/>
      <c r="T55" s="444">
        <v>0</v>
      </c>
      <c r="U55" s="469">
        <v>0</v>
      </c>
      <c r="V55" s="469">
        <v>0</v>
      </c>
      <c r="W55" s="469">
        <v>0</v>
      </c>
      <c r="X55" s="469">
        <v>56700075.919052437</v>
      </c>
      <c r="Y55" s="424">
        <v>58305001</v>
      </c>
    </row>
    <row r="56" spans="1:25">
      <c r="A56" s="782">
        <v>4</v>
      </c>
      <c r="B56" s="792" t="s">
        <v>503</v>
      </c>
      <c r="C56" s="793" t="s">
        <v>431</v>
      </c>
      <c r="D56" s="792" t="s">
        <v>417</v>
      </c>
      <c r="E56" s="792">
        <v>713</v>
      </c>
      <c r="F56" s="792" t="s">
        <v>526</v>
      </c>
      <c r="G56" s="822">
        <v>49400</v>
      </c>
      <c r="H56" s="792" t="s">
        <v>516</v>
      </c>
      <c r="I56" s="488">
        <v>0</v>
      </c>
      <c r="J56" s="488">
        <v>0</v>
      </c>
      <c r="K56" s="488">
        <v>80649078</v>
      </c>
      <c r="L56" s="488">
        <v>80649078</v>
      </c>
      <c r="M56" s="814" t="s">
        <v>709</v>
      </c>
      <c r="N56" s="791">
        <v>3.9156000000000003E-2</v>
      </c>
      <c r="O56" s="791">
        <v>3.9E-2</v>
      </c>
      <c r="P56" s="782"/>
      <c r="Q56" s="782"/>
      <c r="R56" s="782"/>
      <c r="S56" s="782"/>
      <c r="T56" s="444">
        <v>0</v>
      </c>
      <c r="U56" s="469">
        <v>0</v>
      </c>
      <c r="V56" s="469">
        <v>0</v>
      </c>
      <c r="W56" s="469">
        <v>0</v>
      </c>
      <c r="X56" s="469">
        <v>78685644.264302626</v>
      </c>
      <c r="Y56" s="424">
        <v>81420830</v>
      </c>
    </row>
    <row r="57" spans="1:25">
      <c r="A57" s="782">
        <v>5</v>
      </c>
      <c r="B57" s="792" t="s">
        <v>503</v>
      </c>
      <c r="C57" s="793" t="s">
        <v>431</v>
      </c>
      <c r="D57" s="792" t="s">
        <v>417</v>
      </c>
      <c r="E57" s="792">
        <v>713</v>
      </c>
      <c r="F57" s="792" t="s">
        <v>525</v>
      </c>
      <c r="G57" s="822">
        <v>49766</v>
      </c>
      <c r="H57" s="792" t="s">
        <v>516</v>
      </c>
      <c r="I57" s="488">
        <v>0</v>
      </c>
      <c r="J57" s="488">
        <v>0</v>
      </c>
      <c r="K57" s="488">
        <v>70157602</v>
      </c>
      <c r="L57" s="488">
        <v>70157602</v>
      </c>
      <c r="M57" s="814" t="s">
        <v>708</v>
      </c>
      <c r="N57" s="791">
        <v>3.8095999999999998E-2</v>
      </c>
      <c r="O57" s="791">
        <v>3.7999999999999999E-2</v>
      </c>
      <c r="P57" s="782"/>
      <c r="Q57" s="782"/>
      <c r="R57" s="782"/>
      <c r="S57" s="782"/>
      <c r="T57" s="444">
        <v>0</v>
      </c>
      <c r="U57" s="469">
        <v>0</v>
      </c>
      <c r="V57" s="469">
        <v>0</v>
      </c>
      <c r="W57" s="469">
        <v>0</v>
      </c>
      <c r="X57" s="469">
        <v>68449042.427918956</v>
      </c>
      <c r="Y57" s="424">
        <v>70814430</v>
      </c>
    </row>
    <row r="58" spans="1:25">
      <c r="A58" s="782">
        <v>6</v>
      </c>
      <c r="B58" s="792" t="s">
        <v>503</v>
      </c>
      <c r="C58" s="793" t="s">
        <v>431</v>
      </c>
      <c r="D58" s="792" t="s">
        <v>417</v>
      </c>
      <c r="E58" s="792">
        <v>778</v>
      </c>
      <c r="F58" s="792" t="s">
        <v>524</v>
      </c>
      <c r="G58" s="822">
        <v>50131</v>
      </c>
      <c r="H58" s="792" t="s">
        <v>516</v>
      </c>
      <c r="I58" s="488">
        <v>0</v>
      </c>
      <c r="J58" s="488">
        <v>0</v>
      </c>
      <c r="K58" s="488">
        <v>70221960</v>
      </c>
      <c r="L58" s="488">
        <v>70221960</v>
      </c>
      <c r="M58" s="814" t="s">
        <v>708</v>
      </c>
      <c r="N58" s="791">
        <v>3.5000000000000003E-2</v>
      </c>
      <c r="O58" s="791">
        <v>3.5000000000000003E-2</v>
      </c>
      <c r="P58" s="782"/>
      <c r="Q58" s="782"/>
      <c r="R58" s="782"/>
      <c r="S58" s="782"/>
      <c r="T58" s="444">
        <v>0</v>
      </c>
      <c r="U58" s="469">
        <v>0</v>
      </c>
      <c r="V58" s="469">
        <v>0</v>
      </c>
      <c r="W58" s="469">
        <v>0</v>
      </c>
      <c r="X58" s="469">
        <v>68516460.000000015</v>
      </c>
      <c r="Y58" s="424">
        <v>70831100</v>
      </c>
    </row>
    <row r="59" spans="1:25">
      <c r="A59" s="782">
        <v>7</v>
      </c>
      <c r="B59" s="792" t="s">
        <v>503</v>
      </c>
      <c r="C59" s="793" t="s">
        <v>431</v>
      </c>
      <c r="D59" s="792" t="s">
        <v>417</v>
      </c>
      <c r="E59" s="792">
        <v>778</v>
      </c>
      <c r="F59" s="792" t="s">
        <v>523</v>
      </c>
      <c r="G59" s="822">
        <v>50192</v>
      </c>
      <c r="H59" s="792" t="s">
        <v>516</v>
      </c>
      <c r="I59" s="488">
        <v>0</v>
      </c>
      <c r="J59" s="488">
        <v>0</v>
      </c>
      <c r="K59" s="488">
        <v>81538034</v>
      </c>
      <c r="L59" s="488">
        <v>81538034</v>
      </c>
      <c r="M59" s="814" t="s">
        <v>709</v>
      </c>
      <c r="N59" s="791">
        <v>3.2091000000000001E-2</v>
      </c>
      <c r="O59" s="791">
        <v>3.3000000000000002E-2</v>
      </c>
      <c r="P59" s="782"/>
      <c r="Q59" s="782"/>
      <c r="R59" s="782"/>
      <c r="S59" s="782"/>
      <c r="T59" s="444">
        <v>0</v>
      </c>
      <c r="U59" s="469">
        <v>0</v>
      </c>
      <c r="V59" s="469">
        <v>0</v>
      </c>
      <c r="W59" s="469">
        <v>0</v>
      </c>
      <c r="X59" s="469">
        <v>79552087.537945092</v>
      </c>
      <c r="Y59" s="424">
        <v>81762396</v>
      </c>
    </row>
    <row r="60" spans="1:25">
      <c r="A60" s="782">
        <v>8</v>
      </c>
      <c r="B60" s="792" t="s">
        <v>503</v>
      </c>
      <c r="C60" s="793" t="s">
        <v>431</v>
      </c>
      <c r="D60" s="792" t="s">
        <v>417</v>
      </c>
      <c r="E60" s="792">
        <v>806</v>
      </c>
      <c r="F60" s="792" t="s">
        <v>522</v>
      </c>
      <c r="G60" s="822">
        <v>50437</v>
      </c>
      <c r="H60" s="792" t="s">
        <v>516</v>
      </c>
      <c r="I60" s="488">
        <v>0</v>
      </c>
      <c r="J60" s="488">
        <v>0</v>
      </c>
      <c r="K60" s="488">
        <v>55430432</v>
      </c>
      <c r="L60" s="488">
        <v>55430432</v>
      </c>
      <c r="M60" s="814" t="s">
        <v>708</v>
      </c>
      <c r="N60" s="791">
        <v>3.1178999999999998E-2</v>
      </c>
      <c r="O60" s="791">
        <v>0.03</v>
      </c>
      <c r="P60" s="782"/>
      <c r="Q60" s="782"/>
      <c r="R60" s="782"/>
      <c r="S60" s="782"/>
      <c r="T60" s="444">
        <v>0</v>
      </c>
      <c r="U60" s="469">
        <v>0</v>
      </c>
      <c r="V60" s="469">
        <v>0</v>
      </c>
      <c r="W60" s="469">
        <v>0</v>
      </c>
      <c r="X60" s="469">
        <v>54049037.490421064</v>
      </c>
      <c r="Y60" s="424">
        <v>56086070</v>
      </c>
    </row>
    <row r="61" spans="1:25" hidden="1">
      <c r="A61" s="782">
        <v>9</v>
      </c>
      <c r="B61" s="792" t="s">
        <v>503</v>
      </c>
      <c r="C61" s="793" t="s">
        <v>431</v>
      </c>
      <c r="D61" s="792" t="s">
        <v>417</v>
      </c>
      <c r="E61" s="792">
        <v>777</v>
      </c>
      <c r="F61" s="792" t="s">
        <v>521</v>
      </c>
      <c r="G61" s="822">
        <v>44941</v>
      </c>
      <c r="H61" s="792" t="s">
        <v>516</v>
      </c>
      <c r="I61" s="488">
        <v>0</v>
      </c>
      <c r="J61" s="488">
        <v>0</v>
      </c>
      <c r="K61" s="488">
        <v>0</v>
      </c>
      <c r="L61" s="488">
        <v>0</v>
      </c>
      <c r="M61" s="814" t="s">
        <v>709</v>
      </c>
      <c r="N61" s="791">
        <v>2.4E-2</v>
      </c>
      <c r="O61" s="791">
        <v>2.4E-2</v>
      </c>
      <c r="P61" s="782"/>
      <c r="Q61" s="782"/>
      <c r="R61" s="782"/>
      <c r="S61" s="782"/>
      <c r="T61" s="444">
        <v>0</v>
      </c>
      <c r="U61" s="469">
        <v>0</v>
      </c>
      <c r="V61" s="469">
        <v>0</v>
      </c>
      <c r="W61" s="469">
        <v>0</v>
      </c>
      <c r="X61" s="469">
        <v>1.4737473567947745E-5</v>
      </c>
      <c r="Y61" s="424">
        <v>985777</v>
      </c>
    </row>
    <row r="62" spans="1:25">
      <c r="A62" s="782">
        <v>10</v>
      </c>
      <c r="B62" s="792" t="s">
        <v>503</v>
      </c>
      <c r="C62" s="793" t="s">
        <v>431</v>
      </c>
      <c r="D62" s="792" t="s">
        <v>417</v>
      </c>
      <c r="E62" s="792">
        <v>806</v>
      </c>
      <c r="F62" s="792" t="s">
        <v>520</v>
      </c>
      <c r="G62" s="822">
        <v>51150</v>
      </c>
      <c r="H62" s="792" t="s">
        <v>516</v>
      </c>
      <c r="I62" s="488">
        <v>0</v>
      </c>
      <c r="J62" s="488">
        <v>0</v>
      </c>
      <c r="K62" s="488">
        <v>69363694</v>
      </c>
      <c r="L62" s="488">
        <v>69363694</v>
      </c>
      <c r="M62" s="814" t="s">
        <v>709</v>
      </c>
      <c r="N62" s="791">
        <v>3.3029000000000003E-2</v>
      </c>
      <c r="O62" s="791">
        <v>3.2000000000000001E-2</v>
      </c>
      <c r="P62" s="782"/>
      <c r="Q62" s="782"/>
      <c r="R62" s="782"/>
      <c r="S62" s="782"/>
      <c r="T62" s="444">
        <v>0</v>
      </c>
      <c r="U62" s="469">
        <v>0</v>
      </c>
      <c r="V62" s="469">
        <v>0</v>
      </c>
      <c r="W62" s="469">
        <v>0</v>
      </c>
      <c r="X62" s="469">
        <v>67646847.618276387</v>
      </c>
      <c r="Y62" s="424">
        <v>69916684</v>
      </c>
    </row>
    <row r="63" spans="1:25">
      <c r="A63" s="782">
        <v>11</v>
      </c>
      <c r="B63" s="792" t="s">
        <v>503</v>
      </c>
      <c r="C63" s="793" t="s">
        <v>431</v>
      </c>
      <c r="D63" s="792" t="s">
        <v>417</v>
      </c>
      <c r="E63" s="792">
        <v>887</v>
      </c>
      <c r="F63" s="792" t="s">
        <v>519</v>
      </c>
      <c r="G63" s="822">
        <v>52305</v>
      </c>
      <c r="H63" s="792" t="s">
        <v>516</v>
      </c>
      <c r="I63" s="488">
        <v>0</v>
      </c>
      <c r="J63" s="488">
        <v>0</v>
      </c>
      <c r="K63" s="488">
        <v>69682747</v>
      </c>
      <c r="L63" s="488">
        <v>69682747</v>
      </c>
      <c r="M63" s="814" t="s">
        <v>709</v>
      </c>
      <c r="N63" s="791">
        <v>2.8542999999999999E-2</v>
      </c>
      <c r="O63" s="791">
        <v>2.8000000000000001E-2</v>
      </c>
      <c r="P63" s="782"/>
      <c r="Q63" s="782"/>
      <c r="R63" s="782"/>
      <c r="S63" s="782"/>
      <c r="T63" s="444">
        <v>0</v>
      </c>
      <c r="U63" s="469">
        <v>0</v>
      </c>
      <c r="V63" s="469">
        <v>0</v>
      </c>
      <c r="W63" s="469">
        <v>0</v>
      </c>
      <c r="X63" s="469">
        <v>67971435.904279619</v>
      </c>
      <c r="Y63" s="424"/>
    </row>
    <row r="64" spans="1:25">
      <c r="A64" s="782">
        <v>12</v>
      </c>
      <c r="B64" s="792" t="s">
        <v>503</v>
      </c>
      <c r="C64" s="793" t="s">
        <v>431</v>
      </c>
      <c r="D64" s="792" t="s">
        <v>417</v>
      </c>
      <c r="E64" s="792">
        <v>886</v>
      </c>
      <c r="F64" s="792" t="s">
        <v>518</v>
      </c>
      <c r="G64" s="822">
        <v>45731</v>
      </c>
      <c r="H64" s="792" t="s">
        <v>516</v>
      </c>
      <c r="I64" s="488">
        <v>19726733</v>
      </c>
      <c r="J64" s="488">
        <v>0</v>
      </c>
      <c r="K64" s="488">
        <v>0</v>
      </c>
      <c r="L64" s="488">
        <v>19726733</v>
      </c>
      <c r="M64" s="814" t="s">
        <v>709</v>
      </c>
      <c r="N64" s="791">
        <v>1.9549E-2</v>
      </c>
      <c r="O64" s="791">
        <v>1.7999999999999999E-2</v>
      </c>
      <c r="P64" s="782"/>
      <c r="Q64" s="782"/>
      <c r="R64" s="782"/>
      <c r="S64" s="782"/>
      <c r="T64" s="444">
        <v>12828608</v>
      </c>
      <c r="U64" s="469">
        <v>6898125</v>
      </c>
      <c r="V64" s="469">
        <v>0</v>
      </c>
      <c r="W64" s="469">
        <v>0</v>
      </c>
      <c r="X64" s="469">
        <v>0</v>
      </c>
      <c r="Y64" s="424">
        <v>33028423</v>
      </c>
    </row>
    <row r="65" spans="1:25">
      <c r="A65" s="782">
        <v>13</v>
      </c>
      <c r="B65" s="792" t="s">
        <v>503</v>
      </c>
      <c r="C65" s="793" t="s">
        <v>431</v>
      </c>
      <c r="D65" s="792" t="s">
        <v>417</v>
      </c>
      <c r="E65" s="792">
        <v>887</v>
      </c>
      <c r="F65" s="792" t="s">
        <v>517</v>
      </c>
      <c r="G65" s="822">
        <v>52671</v>
      </c>
      <c r="H65" s="792" t="s">
        <v>516</v>
      </c>
      <c r="I65" s="488">
        <v>0</v>
      </c>
      <c r="J65" s="488">
        <v>0</v>
      </c>
      <c r="K65" s="488">
        <v>74229896</v>
      </c>
      <c r="L65" s="488">
        <v>74229896</v>
      </c>
      <c r="M65" s="814" t="s">
        <v>709</v>
      </c>
      <c r="N65" s="791">
        <v>2.1368000000000002E-2</v>
      </c>
      <c r="O65" s="791">
        <v>2.5000000000000001E-2</v>
      </c>
      <c r="P65" s="782"/>
      <c r="Q65" s="782"/>
      <c r="R65" s="782"/>
      <c r="S65" s="782"/>
      <c r="T65" s="444">
        <v>0</v>
      </c>
      <c r="U65" s="469">
        <v>0</v>
      </c>
      <c r="V65" s="469">
        <v>0</v>
      </c>
      <c r="W65" s="469">
        <v>0</v>
      </c>
      <c r="X65" s="469">
        <v>72567668.929341957</v>
      </c>
      <c r="Y65" s="424">
        <v>74908141</v>
      </c>
    </row>
    <row r="66" spans="1:25">
      <c r="A66" s="782">
        <v>14</v>
      </c>
      <c r="B66" s="792" t="s">
        <v>503</v>
      </c>
      <c r="C66" s="793" t="s">
        <v>431</v>
      </c>
      <c r="D66" s="792" t="s">
        <v>417</v>
      </c>
      <c r="E66" s="792">
        <v>1</v>
      </c>
      <c r="F66" s="792" t="s">
        <v>515</v>
      </c>
      <c r="G66" s="822">
        <v>50388</v>
      </c>
      <c r="H66" s="792" t="s">
        <v>514</v>
      </c>
      <c r="I66" s="488">
        <v>0</v>
      </c>
      <c r="J66" s="488"/>
      <c r="K66" s="488">
        <v>11208404</v>
      </c>
      <c r="L66" s="488">
        <v>11208404</v>
      </c>
      <c r="M66" s="814" t="s">
        <v>709</v>
      </c>
      <c r="N66" s="791">
        <v>7.003378684841266E-2</v>
      </c>
      <c r="O66" s="791">
        <v>6.8199999999999997E-2</v>
      </c>
      <c r="P66" s="782"/>
      <c r="Q66" s="782"/>
      <c r="R66" s="782"/>
      <c r="S66" s="782"/>
      <c r="T66" s="428"/>
      <c r="U66" s="446"/>
      <c r="V66" s="446"/>
      <c r="W66" s="446"/>
      <c r="X66" s="446"/>
      <c r="Y66" s="376"/>
    </row>
    <row r="67" spans="1:25">
      <c r="A67" s="782">
        <v>15</v>
      </c>
      <c r="B67" s="794" t="s">
        <v>503</v>
      </c>
      <c r="C67" s="795" t="s">
        <v>431</v>
      </c>
      <c r="D67" s="794" t="s">
        <v>417</v>
      </c>
      <c r="E67" s="794">
        <v>1</v>
      </c>
      <c r="F67" s="794" t="s">
        <v>513</v>
      </c>
      <c r="G67" s="819">
        <v>50388</v>
      </c>
      <c r="H67" s="794" t="s">
        <v>512</v>
      </c>
      <c r="I67" s="466">
        <v>0</v>
      </c>
      <c r="J67" s="466"/>
      <c r="K67" s="466">
        <v>31997934</v>
      </c>
      <c r="L67" s="488">
        <v>31997934</v>
      </c>
      <c r="M67" s="795" t="s">
        <v>709</v>
      </c>
      <c r="N67" s="796">
        <v>2.2859373459368282E-2</v>
      </c>
      <c r="O67" s="796">
        <v>2.1600000000000001E-2</v>
      </c>
      <c r="P67" s="782"/>
      <c r="Q67" s="782"/>
      <c r="R67" s="782"/>
      <c r="S67" s="782"/>
      <c r="T67" s="428"/>
      <c r="U67" s="446"/>
      <c r="V67" s="446"/>
      <c r="W67" s="446"/>
      <c r="X67" s="446"/>
      <c r="Y67" s="376"/>
    </row>
    <row r="68" spans="1:25" ht="12.75" thickBot="1">
      <c r="A68" s="782"/>
      <c r="B68" s="809" t="s">
        <v>310</v>
      </c>
      <c r="C68" s="810"/>
      <c r="D68" s="810"/>
      <c r="E68" s="810"/>
      <c r="F68" s="810"/>
      <c r="G68" s="810"/>
      <c r="H68" s="810"/>
      <c r="I68" s="369">
        <v>19726733</v>
      </c>
      <c r="J68" s="369">
        <v>0</v>
      </c>
      <c r="K68" s="369">
        <v>786930861</v>
      </c>
      <c r="L68" s="369">
        <v>806657594</v>
      </c>
      <c r="M68" s="810"/>
      <c r="N68" s="810"/>
      <c r="O68" s="823"/>
      <c r="P68" s="785"/>
      <c r="Q68" s="785"/>
      <c r="R68" s="785"/>
      <c r="S68" s="785"/>
      <c r="T68" s="368">
        <v>12828608</v>
      </c>
      <c r="U68" s="369">
        <v>6898125</v>
      </c>
      <c r="V68" s="369">
        <v>0</v>
      </c>
      <c r="W68" s="369">
        <v>0</v>
      </c>
      <c r="X68" s="369">
        <v>725739654.21497059</v>
      </c>
      <c r="Y68" s="489">
        <v>713578161</v>
      </c>
    </row>
    <row r="69" spans="1:25" ht="12.75" thickBot="1">
      <c r="A69" s="782"/>
      <c r="B69" s="782"/>
      <c r="C69" s="782"/>
      <c r="D69" s="782"/>
      <c r="E69" s="782"/>
      <c r="F69" s="782"/>
      <c r="G69" s="782"/>
      <c r="H69" s="782"/>
      <c r="I69" s="782"/>
      <c r="J69" s="782"/>
      <c r="K69" s="782"/>
      <c r="L69" s="782"/>
      <c r="M69" s="782"/>
      <c r="N69" s="782"/>
      <c r="O69" s="782"/>
      <c r="P69" s="782"/>
      <c r="Q69" s="782"/>
      <c r="R69" s="782"/>
      <c r="S69" s="782"/>
      <c r="T69" s="782"/>
      <c r="U69" s="782"/>
      <c r="V69" s="782"/>
      <c r="W69" s="782"/>
      <c r="X69" s="782"/>
      <c r="Y69" s="782"/>
    </row>
    <row r="70" spans="1:25">
      <c r="A70" s="782"/>
      <c r="B70" s="829" t="s">
        <v>722</v>
      </c>
      <c r="C70" s="830"/>
      <c r="D70" s="830"/>
      <c r="E70" s="830"/>
      <c r="F70" s="830"/>
      <c r="G70" s="830"/>
      <c r="H70" s="830"/>
      <c r="I70" s="830"/>
      <c r="J70" s="830"/>
      <c r="K70" s="830"/>
      <c r="L70" s="830"/>
      <c r="M70" s="830"/>
      <c r="N70" s="830"/>
      <c r="O70" s="831"/>
      <c r="P70" s="782"/>
      <c r="Q70" s="782"/>
      <c r="R70" s="782"/>
      <c r="S70" s="782"/>
      <c r="T70" s="1108" t="s">
        <v>717</v>
      </c>
      <c r="U70" s="1109"/>
      <c r="V70" s="1109"/>
      <c r="W70" s="1109"/>
      <c r="X70" s="1109"/>
      <c r="Y70" s="1110"/>
    </row>
    <row r="71" spans="1:25" ht="12" customHeight="1">
      <c r="A71" s="782"/>
      <c r="B71" s="1048" t="s">
        <v>710</v>
      </c>
      <c r="C71" s="1048" t="s">
        <v>711</v>
      </c>
      <c r="D71" s="1048" t="s">
        <v>712</v>
      </c>
      <c r="E71" s="1048" t="s">
        <v>713</v>
      </c>
      <c r="F71" s="1048" t="s">
        <v>530</v>
      </c>
      <c r="G71" s="1048" t="s">
        <v>714</v>
      </c>
      <c r="H71" s="1048" t="s">
        <v>715</v>
      </c>
      <c r="I71" s="1107" t="s">
        <v>717</v>
      </c>
      <c r="J71" s="1107"/>
      <c r="K71" s="1107"/>
      <c r="L71" s="1107"/>
      <c r="M71" s="1045" t="s">
        <v>720</v>
      </c>
      <c r="N71" s="1048" t="s">
        <v>718</v>
      </c>
      <c r="O71" s="1048" t="s">
        <v>719</v>
      </c>
      <c r="P71" s="782"/>
      <c r="Q71" s="782"/>
      <c r="R71" s="782"/>
      <c r="S71" s="782"/>
      <c r="T71" s="1111"/>
      <c r="U71" s="1112"/>
      <c r="V71" s="1112"/>
      <c r="W71" s="1112"/>
      <c r="X71" s="1112"/>
      <c r="Y71" s="1113"/>
    </row>
    <row r="72" spans="1:25" ht="36">
      <c r="A72" s="782"/>
      <c r="B72" s="1049"/>
      <c r="C72" s="1049"/>
      <c r="D72" s="1049"/>
      <c r="E72" s="1049"/>
      <c r="F72" s="1049"/>
      <c r="G72" s="1049"/>
      <c r="H72" s="1049"/>
      <c r="I72" s="392" t="s">
        <v>716</v>
      </c>
      <c r="J72" s="392" t="s">
        <v>434</v>
      </c>
      <c r="K72" s="392" t="s">
        <v>315</v>
      </c>
      <c r="L72" s="392" t="s">
        <v>310</v>
      </c>
      <c r="M72" s="1046"/>
      <c r="N72" s="1049"/>
      <c r="O72" s="1049"/>
      <c r="P72" s="782"/>
      <c r="Q72" s="782"/>
      <c r="R72" s="782"/>
      <c r="S72" s="782"/>
      <c r="T72" s="827" t="s">
        <v>725</v>
      </c>
      <c r="U72" s="392" t="s">
        <v>726</v>
      </c>
      <c r="V72" s="392" t="s">
        <v>727</v>
      </c>
      <c r="W72" s="392" t="s">
        <v>728</v>
      </c>
      <c r="X72" s="392" t="s">
        <v>315</v>
      </c>
      <c r="Y72" s="786" t="s">
        <v>729</v>
      </c>
    </row>
    <row r="73" spans="1:25" ht="12.75" thickBot="1">
      <c r="A73" s="782"/>
      <c r="B73" s="1106"/>
      <c r="C73" s="1106"/>
      <c r="D73" s="1106"/>
      <c r="E73" s="1106"/>
      <c r="F73" s="1106"/>
      <c r="G73" s="1106"/>
      <c r="H73" s="1106"/>
      <c r="I73" s="787" t="s">
        <v>68</v>
      </c>
      <c r="J73" s="787" t="s">
        <v>68</v>
      </c>
      <c r="K73" s="787" t="s">
        <v>68</v>
      </c>
      <c r="L73" s="787" t="s">
        <v>68</v>
      </c>
      <c r="M73" s="1047"/>
      <c r="N73" s="787" t="s">
        <v>433</v>
      </c>
      <c r="O73" s="788" t="s">
        <v>433</v>
      </c>
      <c r="P73" s="782"/>
      <c r="Q73" s="782"/>
      <c r="R73" s="782"/>
      <c r="S73" s="782"/>
      <c r="T73" s="828" t="s">
        <v>68</v>
      </c>
      <c r="U73" s="787" t="s">
        <v>68</v>
      </c>
      <c r="V73" s="787" t="s">
        <v>68</v>
      </c>
      <c r="W73" s="787" t="s">
        <v>68</v>
      </c>
      <c r="X73" s="787" t="s">
        <v>68</v>
      </c>
      <c r="Y73" s="788" t="s">
        <v>68</v>
      </c>
    </row>
    <row r="74" spans="1:25">
      <c r="A74" s="782">
        <v>1</v>
      </c>
      <c r="B74" s="789" t="s">
        <v>503</v>
      </c>
      <c r="C74" s="790" t="s">
        <v>431</v>
      </c>
      <c r="D74" s="789" t="s">
        <v>417</v>
      </c>
      <c r="E74" s="789">
        <v>630</v>
      </c>
      <c r="F74" s="789" t="s">
        <v>529</v>
      </c>
      <c r="G74" s="820">
        <v>47939</v>
      </c>
      <c r="H74" s="789" t="s">
        <v>516</v>
      </c>
      <c r="I74" s="456">
        <v>0</v>
      </c>
      <c r="J74" s="456">
        <v>0</v>
      </c>
      <c r="K74" s="456">
        <v>61444215</v>
      </c>
      <c r="L74" s="456">
        <v>61444215</v>
      </c>
      <c r="M74" s="814" t="s">
        <v>708</v>
      </c>
      <c r="N74" s="821">
        <v>4.1659000000000002E-2</v>
      </c>
      <c r="O74" s="821">
        <v>4.2000000000000003E-2</v>
      </c>
      <c r="P74" s="782"/>
      <c r="Q74" s="782"/>
      <c r="R74" s="782"/>
      <c r="S74" s="782"/>
      <c r="T74" s="444">
        <v>0</v>
      </c>
      <c r="U74" s="469">
        <v>0</v>
      </c>
      <c r="V74" s="469">
        <v>0</v>
      </c>
      <c r="W74" s="469">
        <v>0</v>
      </c>
      <c r="X74" s="469">
        <v>59951902.500000007</v>
      </c>
      <c r="Y74" s="424">
        <v>62082743</v>
      </c>
    </row>
    <row r="75" spans="1:25">
      <c r="A75" s="782">
        <v>2</v>
      </c>
      <c r="B75" s="792" t="s">
        <v>503</v>
      </c>
      <c r="C75" s="793" t="s">
        <v>431</v>
      </c>
      <c r="D75" s="792" t="s">
        <v>417</v>
      </c>
      <c r="E75" s="792">
        <v>655</v>
      </c>
      <c r="F75" s="792" t="s">
        <v>528</v>
      </c>
      <c r="G75" s="822">
        <v>48853</v>
      </c>
      <c r="H75" s="792" t="s">
        <v>516</v>
      </c>
      <c r="I75" s="488">
        <v>0</v>
      </c>
      <c r="J75" s="488">
        <v>0</v>
      </c>
      <c r="K75" s="488">
        <v>52666470</v>
      </c>
      <c r="L75" s="488">
        <v>52666470</v>
      </c>
      <c r="M75" s="814" t="s">
        <v>708</v>
      </c>
      <c r="N75" s="791">
        <v>3.8323999999999997E-2</v>
      </c>
      <c r="O75" s="791">
        <v>3.8600000000000002E-2</v>
      </c>
      <c r="P75" s="782"/>
      <c r="Q75" s="782"/>
      <c r="R75" s="782"/>
      <c r="S75" s="782"/>
      <c r="T75" s="444">
        <v>0</v>
      </c>
      <c r="U75" s="469">
        <v>0</v>
      </c>
      <c r="V75" s="469">
        <v>0</v>
      </c>
      <c r="W75" s="469">
        <v>0</v>
      </c>
      <c r="X75" s="469">
        <v>51387345.000000007</v>
      </c>
      <c r="Y75" s="424">
        <v>53169882</v>
      </c>
    </row>
    <row r="76" spans="1:25">
      <c r="A76" s="782">
        <v>3</v>
      </c>
      <c r="B76" s="792" t="s">
        <v>503</v>
      </c>
      <c r="C76" s="793" t="s">
        <v>431</v>
      </c>
      <c r="D76" s="792" t="s">
        <v>417</v>
      </c>
      <c r="E76" s="792">
        <v>655</v>
      </c>
      <c r="F76" s="792" t="s">
        <v>527</v>
      </c>
      <c r="G76" s="822">
        <v>48366</v>
      </c>
      <c r="H76" s="792" t="s">
        <v>516</v>
      </c>
      <c r="I76" s="488">
        <v>0</v>
      </c>
      <c r="J76" s="488">
        <v>0</v>
      </c>
      <c r="K76" s="488">
        <v>57933117</v>
      </c>
      <c r="L76" s="488">
        <v>57933117</v>
      </c>
      <c r="M76" s="814" t="s">
        <v>708</v>
      </c>
      <c r="N76" s="791">
        <v>4.0397000000000002E-2</v>
      </c>
      <c r="O76" s="791">
        <v>0.04</v>
      </c>
      <c r="P76" s="782"/>
      <c r="Q76" s="782"/>
      <c r="R76" s="782"/>
      <c r="S76" s="782"/>
      <c r="T76" s="444">
        <v>0</v>
      </c>
      <c r="U76" s="469">
        <v>0</v>
      </c>
      <c r="V76" s="469">
        <v>0</v>
      </c>
      <c r="W76" s="469">
        <v>0</v>
      </c>
      <c r="X76" s="469">
        <v>56526079.500000007</v>
      </c>
      <c r="Y76" s="424">
        <v>58124335</v>
      </c>
    </row>
    <row r="77" spans="1:25">
      <c r="A77" s="782">
        <v>4</v>
      </c>
      <c r="B77" s="792" t="s">
        <v>503</v>
      </c>
      <c r="C77" s="793" t="s">
        <v>431</v>
      </c>
      <c r="D77" s="792" t="s">
        <v>417</v>
      </c>
      <c r="E77" s="792">
        <v>713</v>
      </c>
      <c r="F77" s="792" t="s">
        <v>526</v>
      </c>
      <c r="G77" s="822">
        <v>49400</v>
      </c>
      <c r="H77" s="792" t="s">
        <v>516</v>
      </c>
      <c r="I77" s="488">
        <v>0</v>
      </c>
      <c r="J77" s="488">
        <v>0</v>
      </c>
      <c r="K77" s="488">
        <v>80755254</v>
      </c>
      <c r="L77" s="488">
        <v>80755254</v>
      </c>
      <c r="M77" s="814" t="s">
        <v>709</v>
      </c>
      <c r="N77" s="791">
        <v>3.9156000000000003E-2</v>
      </c>
      <c r="O77" s="791">
        <v>3.9E-2</v>
      </c>
      <c r="P77" s="782"/>
      <c r="Q77" s="782"/>
      <c r="R77" s="782"/>
      <c r="S77" s="782"/>
      <c r="T77" s="444">
        <v>0</v>
      </c>
      <c r="U77" s="469">
        <v>0</v>
      </c>
      <c r="V77" s="469">
        <v>0</v>
      </c>
      <c r="W77" s="469">
        <v>0</v>
      </c>
      <c r="X77" s="469">
        <v>78793929</v>
      </c>
      <c r="Y77" s="424">
        <v>81535067</v>
      </c>
    </row>
    <row r="78" spans="1:25">
      <c r="A78" s="782">
        <v>5</v>
      </c>
      <c r="B78" s="792" t="s">
        <v>503</v>
      </c>
      <c r="C78" s="793" t="s">
        <v>431</v>
      </c>
      <c r="D78" s="792" t="s">
        <v>417</v>
      </c>
      <c r="E78" s="792">
        <v>713</v>
      </c>
      <c r="F78" s="792" t="s">
        <v>525</v>
      </c>
      <c r="G78" s="822">
        <v>49766</v>
      </c>
      <c r="H78" s="792" t="s">
        <v>516</v>
      </c>
      <c r="I78" s="488">
        <v>0</v>
      </c>
      <c r="J78" s="488">
        <v>0</v>
      </c>
      <c r="K78" s="488">
        <v>70221960</v>
      </c>
      <c r="L78" s="488">
        <v>70221960</v>
      </c>
      <c r="M78" s="814" t="s">
        <v>708</v>
      </c>
      <c r="N78" s="791">
        <v>3.8095999999999998E-2</v>
      </c>
      <c r="O78" s="791">
        <v>3.7999999999999999E-2</v>
      </c>
      <c r="P78" s="782"/>
      <c r="Q78" s="782"/>
      <c r="R78" s="782"/>
      <c r="S78" s="782"/>
      <c r="T78" s="444">
        <v>0</v>
      </c>
      <c r="U78" s="469">
        <v>0</v>
      </c>
      <c r="V78" s="469">
        <v>0</v>
      </c>
      <c r="W78" s="469">
        <v>0</v>
      </c>
      <c r="X78" s="469">
        <v>68516460.000000015</v>
      </c>
      <c r="Y78" s="424">
        <v>70882854</v>
      </c>
    </row>
    <row r="79" spans="1:25">
      <c r="A79" s="782">
        <v>6</v>
      </c>
      <c r="B79" s="792" t="s">
        <v>503</v>
      </c>
      <c r="C79" s="793" t="s">
        <v>431</v>
      </c>
      <c r="D79" s="792" t="s">
        <v>417</v>
      </c>
      <c r="E79" s="792">
        <v>778</v>
      </c>
      <c r="F79" s="792" t="s">
        <v>524</v>
      </c>
      <c r="G79" s="822">
        <v>50131</v>
      </c>
      <c r="H79" s="792" t="s">
        <v>516</v>
      </c>
      <c r="I79" s="488">
        <v>0</v>
      </c>
      <c r="J79" s="488">
        <v>0</v>
      </c>
      <c r="K79" s="488">
        <v>70221960</v>
      </c>
      <c r="L79" s="488">
        <v>70221960</v>
      </c>
      <c r="M79" s="814" t="s">
        <v>708</v>
      </c>
      <c r="N79" s="791">
        <v>3.5000000000000003E-2</v>
      </c>
      <c r="O79" s="791">
        <v>3.5000000000000003E-2</v>
      </c>
      <c r="P79" s="782"/>
      <c r="Q79" s="782"/>
      <c r="R79" s="782"/>
      <c r="S79" s="782"/>
      <c r="T79" s="444">
        <v>0</v>
      </c>
      <c r="U79" s="469">
        <v>0</v>
      </c>
      <c r="V79" s="469">
        <v>0</v>
      </c>
      <c r="W79" s="469">
        <v>0</v>
      </c>
      <c r="X79" s="469">
        <v>68516460.000000015</v>
      </c>
      <c r="Y79" s="424">
        <v>70831100</v>
      </c>
    </row>
    <row r="80" spans="1:25">
      <c r="A80" s="782">
        <v>7</v>
      </c>
      <c r="B80" s="792" t="s">
        <v>503</v>
      </c>
      <c r="C80" s="793" t="s">
        <v>431</v>
      </c>
      <c r="D80" s="792" t="s">
        <v>417</v>
      </c>
      <c r="E80" s="792">
        <v>778</v>
      </c>
      <c r="F80" s="792" t="s">
        <v>523</v>
      </c>
      <c r="G80" s="822">
        <v>50192</v>
      </c>
      <c r="H80" s="792" t="s">
        <v>516</v>
      </c>
      <c r="I80" s="488">
        <v>0</v>
      </c>
      <c r="J80" s="488">
        <v>0</v>
      </c>
      <c r="K80" s="488">
        <v>80755254</v>
      </c>
      <c r="L80" s="488">
        <v>80755254</v>
      </c>
      <c r="M80" s="814" t="s">
        <v>709</v>
      </c>
      <c r="N80" s="791">
        <v>3.2091000000000001E-2</v>
      </c>
      <c r="O80" s="791">
        <v>3.3000000000000002E-2</v>
      </c>
      <c r="P80" s="782"/>
      <c r="Q80" s="782"/>
      <c r="R80" s="782"/>
      <c r="S80" s="782"/>
      <c r="T80" s="444">
        <v>0</v>
      </c>
      <c r="U80" s="469">
        <v>0</v>
      </c>
      <c r="V80" s="469">
        <v>0</v>
      </c>
      <c r="W80" s="469">
        <v>0</v>
      </c>
      <c r="X80" s="469">
        <v>78793929</v>
      </c>
      <c r="Y80" s="424">
        <v>80975527</v>
      </c>
    </row>
    <row r="81" spans="1:25">
      <c r="A81" s="782">
        <v>8</v>
      </c>
      <c r="B81" s="792" t="s">
        <v>503</v>
      </c>
      <c r="C81" s="793" t="s">
        <v>431</v>
      </c>
      <c r="D81" s="792" t="s">
        <v>417</v>
      </c>
      <c r="E81" s="792">
        <v>806</v>
      </c>
      <c r="F81" s="792" t="s">
        <v>522</v>
      </c>
      <c r="G81" s="822">
        <v>50437</v>
      </c>
      <c r="H81" s="792" t="s">
        <v>516</v>
      </c>
      <c r="I81" s="488">
        <v>0</v>
      </c>
      <c r="J81" s="488">
        <v>0</v>
      </c>
      <c r="K81" s="488">
        <v>56177568</v>
      </c>
      <c r="L81" s="488">
        <v>56177568</v>
      </c>
      <c r="M81" s="814" t="s">
        <v>708</v>
      </c>
      <c r="N81" s="791">
        <v>3.1178999999999998E-2</v>
      </c>
      <c r="O81" s="791">
        <v>0.03</v>
      </c>
      <c r="P81" s="782"/>
      <c r="Q81" s="782"/>
      <c r="R81" s="782"/>
      <c r="S81" s="782"/>
      <c r="T81" s="444">
        <v>0</v>
      </c>
      <c r="U81" s="469">
        <v>0</v>
      </c>
      <c r="V81" s="469">
        <v>0</v>
      </c>
      <c r="W81" s="469">
        <v>0</v>
      </c>
      <c r="X81" s="469">
        <v>54813168.000000007</v>
      </c>
      <c r="Y81" s="424">
        <v>56874591</v>
      </c>
    </row>
    <row r="82" spans="1:25" ht="11.45" hidden="1" customHeight="1">
      <c r="A82" s="782">
        <v>9</v>
      </c>
      <c r="B82" s="792" t="s">
        <v>503</v>
      </c>
      <c r="C82" s="793" t="s">
        <v>431</v>
      </c>
      <c r="D82" s="792" t="s">
        <v>417</v>
      </c>
      <c r="E82" s="792">
        <v>777</v>
      </c>
      <c r="F82" s="792" t="s">
        <v>521</v>
      </c>
      <c r="G82" s="822">
        <v>44941</v>
      </c>
      <c r="H82" s="792" t="s">
        <v>516</v>
      </c>
      <c r="I82" s="488">
        <v>0</v>
      </c>
      <c r="J82" s="488">
        <v>0</v>
      </c>
      <c r="K82" s="488">
        <v>0</v>
      </c>
      <c r="L82" s="488">
        <v>0</v>
      </c>
      <c r="M82" s="814" t="s">
        <v>709</v>
      </c>
      <c r="N82" s="791">
        <v>2.4E-2</v>
      </c>
      <c r="O82" s="791">
        <v>2.4E-2</v>
      </c>
      <c r="P82" s="782"/>
      <c r="Q82" s="782"/>
      <c r="R82" s="782"/>
      <c r="S82" s="782"/>
      <c r="T82" s="444">
        <v>0</v>
      </c>
      <c r="U82" s="469">
        <v>0</v>
      </c>
      <c r="V82" s="469">
        <v>0</v>
      </c>
      <c r="W82" s="469">
        <v>0</v>
      </c>
      <c r="X82" s="469">
        <v>0</v>
      </c>
      <c r="Y82" s="424">
        <v>1028004</v>
      </c>
    </row>
    <row r="83" spans="1:25">
      <c r="A83" s="782">
        <v>10</v>
      </c>
      <c r="B83" s="792" t="s">
        <v>503</v>
      </c>
      <c r="C83" s="793" t="s">
        <v>431</v>
      </c>
      <c r="D83" s="792" t="s">
        <v>417</v>
      </c>
      <c r="E83" s="792">
        <v>806</v>
      </c>
      <c r="F83" s="792" t="s">
        <v>520</v>
      </c>
      <c r="G83" s="822">
        <v>51150</v>
      </c>
      <c r="H83" s="792" t="s">
        <v>516</v>
      </c>
      <c r="I83" s="488">
        <v>0</v>
      </c>
      <c r="J83" s="488">
        <v>0</v>
      </c>
      <c r="K83" s="488">
        <v>70221960</v>
      </c>
      <c r="L83" s="488">
        <v>70221960</v>
      </c>
      <c r="M83" s="814" t="s">
        <v>709</v>
      </c>
      <c r="N83" s="791">
        <v>3.3029000000000003E-2</v>
      </c>
      <c r="O83" s="791">
        <v>3.2000000000000001E-2</v>
      </c>
      <c r="P83" s="782"/>
      <c r="Q83" s="782"/>
      <c r="R83" s="782"/>
      <c r="S83" s="782"/>
      <c r="T83" s="444">
        <v>0</v>
      </c>
      <c r="U83" s="469">
        <v>0</v>
      </c>
      <c r="V83" s="469">
        <v>0</v>
      </c>
      <c r="W83" s="469">
        <v>0</v>
      </c>
      <c r="X83" s="469">
        <v>68516460.000000015</v>
      </c>
      <c r="Y83" s="424">
        <v>70796890</v>
      </c>
    </row>
    <row r="84" spans="1:25">
      <c r="A84" s="782">
        <v>11</v>
      </c>
      <c r="B84" s="792" t="s">
        <v>503</v>
      </c>
      <c r="C84" s="793" t="s">
        <v>431</v>
      </c>
      <c r="D84" s="792" t="s">
        <v>417</v>
      </c>
      <c r="E84" s="792">
        <v>887</v>
      </c>
      <c r="F84" s="792" t="s">
        <v>519</v>
      </c>
      <c r="G84" s="822">
        <v>52305</v>
      </c>
      <c r="H84" s="792" t="s">
        <v>516</v>
      </c>
      <c r="I84" s="488">
        <v>0</v>
      </c>
      <c r="J84" s="488">
        <v>0</v>
      </c>
      <c r="K84" s="488">
        <v>70221960</v>
      </c>
      <c r="L84" s="488">
        <v>70221960</v>
      </c>
      <c r="M84" s="814" t="s">
        <v>709</v>
      </c>
      <c r="N84" s="791">
        <v>2.8542999999999999E-2</v>
      </c>
      <c r="O84" s="791">
        <v>2.8000000000000001E-2</v>
      </c>
      <c r="P84" s="782"/>
      <c r="Q84" s="782"/>
      <c r="R84" s="782"/>
      <c r="S84" s="782"/>
      <c r="T84" s="444">
        <v>0</v>
      </c>
      <c r="U84" s="469">
        <v>0</v>
      </c>
      <c r="V84" s="469">
        <v>0</v>
      </c>
      <c r="W84" s="469">
        <v>0</v>
      </c>
      <c r="X84" s="469">
        <v>68516460.000000015</v>
      </c>
      <c r="Y84" s="424"/>
    </row>
    <row r="85" spans="1:25">
      <c r="A85" s="782">
        <v>12</v>
      </c>
      <c r="B85" s="792" t="s">
        <v>503</v>
      </c>
      <c r="C85" s="793" t="s">
        <v>431</v>
      </c>
      <c r="D85" s="792" t="s">
        <v>417</v>
      </c>
      <c r="E85" s="792">
        <v>886</v>
      </c>
      <c r="F85" s="792" t="s">
        <v>518</v>
      </c>
      <c r="G85" s="822">
        <v>45731</v>
      </c>
      <c r="H85" s="792" t="s">
        <v>516</v>
      </c>
      <c r="I85" s="488">
        <v>19749926</v>
      </c>
      <c r="J85" s="488">
        <v>0</v>
      </c>
      <c r="K85" s="488">
        <v>0</v>
      </c>
      <c r="L85" s="488">
        <v>19749926</v>
      </c>
      <c r="M85" s="814" t="s">
        <v>709</v>
      </c>
      <c r="N85" s="791">
        <v>1.9549E-2</v>
      </c>
      <c r="O85" s="791">
        <v>1.7999999999999999E-2</v>
      </c>
      <c r="P85" s="782"/>
      <c r="Q85" s="782"/>
      <c r="R85" s="782"/>
      <c r="S85" s="782"/>
      <c r="T85" s="444">
        <v>12846836</v>
      </c>
      <c r="U85" s="469">
        <v>6903090</v>
      </c>
      <c r="V85" s="469">
        <v>0</v>
      </c>
      <c r="W85" s="469">
        <v>0</v>
      </c>
      <c r="X85" s="469">
        <v>0</v>
      </c>
      <c r="Y85" s="424">
        <v>33090226</v>
      </c>
    </row>
    <row r="86" spans="1:25">
      <c r="A86" s="782">
        <v>13</v>
      </c>
      <c r="B86" s="792" t="s">
        <v>503</v>
      </c>
      <c r="C86" s="793" t="s">
        <v>431</v>
      </c>
      <c r="D86" s="792" t="s">
        <v>417</v>
      </c>
      <c r="E86" s="792">
        <v>887</v>
      </c>
      <c r="F86" s="792" t="s">
        <v>517</v>
      </c>
      <c r="G86" s="822">
        <v>52671</v>
      </c>
      <c r="H86" s="792" t="s">
        <v>516</v>
      </c>
      <c r="I86" s="488">
        <v>0</v>
      </c>
      <c r="J86" s="488">
        <v>0</v>
      </c>
      <c r="K86" s="488">
        <v>70221960</v>
      </c>
      <c r="L86" s="488">
        <v>70221960</v>
      </c>
      <c r="M86" s="814" t="s">
        <v>709</v>
      </c>
      <c r="N86" s="791">
        <v>2.1368000000000002E-2</v>
      </c>
      <c r="O86" s="791">
        <v>2.5000000000000001E-2</v>
      </c>
      <c r="P86" s="782"/>
      <c r="Q86" s="782"/>
      <c r="R86" s="782"/>
      <c r="S86" s="782"/>
      <c r="T86" s="444">
        <v>0</v>
      </c>
      <c r="U86" s="469">
        <v>0</v>
      </c>
      <c r="V86" s="469">
        <v>0</v>
      </c>
      <c r="W86" s="469">
        <v>0</v>
      </c>
      <c r="X86" s="469">
        <v>68516460.000000015</v>
      </c>
      <c r="Y86" s="424">
        <v>70735687</v>
      </c>
    </row>
    <row r="87" spans="1:25">
      <c r="A87" s="782">
        <v>14</v>
      </c>
      <c r="B87" s="792" t="s">
        <v>503</v>
      </c>
      <c r="C87" s="793" t="s">
        <v>431</v>
      </c>
      <c r="D87" s="792" t="s">
        <v>417</v>
      </c>
      <c r="E87" s="792">
        <v>1</v>
      </c>
      <c r="F87" s="792" t="s">
        <v>515</v>
      </c>
      <c r="G87" s="822">
        <v>50388</v>
      </c>
      <c r="H87" s="792" t="s">
        <v>514</v>
      </c>
      <c r="I87" s="488">
        <v>0</v>
      </c>
      <c r="J87" s="488">
        <v>0</v>
      </c>
      <c r="K87" s="488">
        <v>11660200</v>
      </c>
      <c r="L87" s="488">
        <v>11660200</v>
      </c>
      <c r="M87" s="814" t="s">
        <v>709</v>
      </c>
      <c r="N87" s="791">
        <v>7.003378684841266E-2</v>
      </c>
      <c r="O87" s="791">
        <v>6.8199999999999997E-2</v>
      </c>
      <c r="P87" s="782"/>
      <c r="Q87" s="782"/>
      <c r="R87" s="782"/>
      <c r="S87" s="782"/>
      <c r="T87" s="428"/>
      <c r="U87" s="446"/>
      <c r="V87" s="446"/>
      <c r="W87" s="446"/>
      <c r="X87" s="446"/>
      <c r="Y87" s="376"/>
    </row>
    <row r="88" spans="1:25">
      <c r="A88" s="782">
        <v>15</v>
      </c>
      <c r="B88" s="794" t="s">
        <v>503</v>
      </c>
      <c r="C88" s="795" t="s">
        <v>431</v>
      </c>
      <c r="D88" s="794" t="s">
        <v>417</v>
      </c>
      <c r="E88" s="794">
        <v>1</v>
      </c>
      <c r="F88" s="794" t="s">
        <v>513</v>
      </c>
      <c r="G88" s="819">
        <v>50388</v>
      </c>
      <c r="H88" s="794" t="s">
        <v>512</v>
      </c>
      <c r="I88" s="466">
        <v>0</v>
      </c>
      <c r="J88" s="466">
        <v>0</v>
      </c>
      <c r="K88" s="466">
        <v>32600000</v>
      </c>
      <c r="L88" s="466">
        <v>32600000</v>
      </c>
      <c r="M88" s="795" t="s">
        <v>709</v>
      </c>
      <c r="N88" s="796">
        <v>2.2859373459368282E-2</v>
      </c>
      <c r="O88" s="796">
        <v>2.1600000000000001E-2</v>
      </c>
      <c r="P88" s="782"/>
      <c r="Q88" s="782"/>
      <c r="R88" s="782"/>
      <c r="S88" s="782"/>
      <c r="T88" s="428"/>
      <c r="U88" s="446"/>
      <c r="V88" s="446"/>
      <c r="W88" s="446"/>
      <c r="X88" s="446"/>
      <c r="Y88" s="376"/>
    </row>
    <row r="89" spans="1:25" ht="12.75" thickBot="1">
      <c r="A89" s="782"/>
      <c r="B89" s="809" t="s">
        <v>310</v>
      </c>
      <c r="C89" s="810"/>
      <c r="D89" s="810"/>
      <c r="E89" s="810"/>
      <c r="F89" s="810"/>
      <c r="G89" s="810"/>
      <c r="H89" s="810"/>
      <c r="I89" s="369">
        <v>19749926</v>
      </c>
      <c r="J89" s="369">
        <v>0</v>
      </c>
      <c r="K89" s="369">
        <v>785101878</v>
      </c>
      <c r="L89" s="369">
        <v>804851804</v>
      </c>
      <c r="M89" s="810"/>
      <c r="N89" s="810"/>
      <c r="O89" s="823"/>
      <c r="P89" s="785"/>
      <c r="Q89" s="785"/>
      <c r="R89" s="785"/>
      <c r="S89" s="785"/>
      <c r="T89" s="368">
        <v>12846836</v>
      </c>
      <c r="U89" s="369">
        <v>6903090</v>
      </c>
      <c r="V89" s="369">
        <v>0</v>
      </c>
      <c r="W89" s="369">
        <v>0</v>
      </c>
      <c r="X89" s="369">
        <v>722848653.00000012</v>
      </c>
      <c r="Y89" s="489">
        <v>710126906</v>
      </c>
    </row>
    <row r="90" spans="1:25">
      <c r="A90" s="782"/>
      <c r="B90" s="782"/>
      <c r="C90" s="782"/>
      <c r="D90" s="782"/>
      <c r="E90" s="782"/>
      <c r="F90" s="782"/>
      <c r="G90" s="782"/>
      <c r="H90" s="782"/>
      <c r="I90" s="782"/>
      <c r="J90" s="782"/>
      <c r="K90" s="782"/>
      <c r="L90" s="782"/>
      <c r="M90" s="782"/>
      <c r="N90" s="782"/>
      <c r="O90" s="782"/>
      <c r="P90" s="782"/>
      <c r="Q90" s="782"/>
      <c r="R90" s="782"/>
      <c r="S90" s="782"/>
      <c r="T90" s="782"/>
      <c r="U90" s="782"/>
      <c r="V90" s="782"/>
      <c r="W90" s="782"/>
      <c r="X90" s="782"/>
      <c r="Y90" s="782"/>
    </row>
    <row r="91" spans="1:25">
      <c r="A91" s="782"/>
      <c r="B91" s="782"/>
      <c r="C91" s="782"/>
      <c r="D91" s="782"/>
      <c r="E91" s="782"/>
      <c r="F91" s="782"/>
      <c r="G91" s="782"/>
      <c r="H91" s="782"/>
      <c r="I91" s="782"/>
      <c r="J91" s="782"/>
      <c r="K91" s="782"/>
      <c r="L91" s="782"/>
      <c r="M91" s="782"/>
      <c r="N91" s="782"/>
      <c r="O91" s="782"/>
      <c r="P91" s="782"/>
      <c r="Q91" s="782"/>
      <c r="R91" s="782"/>
      <c r="S91" s="782"/>
      <c r="T91" s="782"/>
      <c r="U91" s="782"/>
      <c r="V91" s="782"/>
      <c r="W91" s="782"/>
      <c r="X91" s="782"/>
      <c r="Y91" s="782"/>
    </row>
  </sheetData>
  <mergeCells count="48">
    <mergeCell ref="F5:F7"/>
    <mergeCell ref="N5:N6"/>
    <mergeCell ref="B26:B28"/>
    <mergeCell ref="C26:C28"/>
    <mergeCell ref="D26:D28"/>
    <mergeCell ref="E26:E28"/>
    <mergeCell ref="F26:F28"/>
    <mergeCell ref="B5:B7"/>
    <mergeCell ref="C5:C7"/>
    <mergeCell ref="D5:D7"/>
    <mergeCell ref="E5:E7"/>
    <mergeCell ref="O5:O6"/>
    <mergeCell ref="T25:Y26"/>
    <mergeCell ref="G26:G28"/>
    <mergeCell ref="H26:H28"/>
    <mergeCell ref="T4:Y5"/>
    <mergeCell ref="I26:L26"/>
    <mergeCell ref="G5:G7"/>
    <mergeCell ref="H5:H7"/>
    <mergeCell ref="I5:L5"/>
    <mergeCell ref="M5:M7"/>
    <mergeCell ref="T49:Y50"/>
    <mergeCell ref="B50:B52"/>
    <mergeCell ref="C50:C52"/>
    <mergeCell ref="D50:D52"/>
    <mergeCell ref="E50:E52"/>
    <mergeCell ref="F50:F52"/>
    <mergeCell ref="O50:O51"/>
    <mergeCell ref="M26:M28"/>
    <mergeCell ref="N26:N27"/>
    <mergeCell ref="O26:O27"/>
    <mergeCell ref="G50:G52"/>
    <mergeCell ref="H50:H52"/>
    <mergeCell ref="I50:L50"/>
    <mergeCell ref="M50:M52"/>
    <mergeCell ref="N50:N51"/>
    <mergeCell ref="H71:H73"/>
    <mergeCell ref="I71:L71"/>
    <mergeCell ref="T70:Y71"/>
    <mergeCell ref="B71:B73"/>
    <mergeCell ref="C71:C73"/>
    <mergeCell ref="D71:D73"/>
    <mergeCell ref="M71:M73"/>
    <mergeCell ref="N71:N72"/>
    <mergeCell ref="O71:O72"/>
    <mergeCell ref="E71:E73"/>
    <mergeCell ref="F71:F73"/>
    <mergeCell ref="G71:G73"/>
  </mergeCells>
  <pageMargins left="0.7" right="0.7" top="0.75" bottom="0.75" header="0.3" footer="0.3"/>
  <pageSetup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E7AB5-5313-4510-92B6-D8C5EBB3E9A1}">
  <sheetPr>
    <tabColor rgb="FF0070C0"/>
  </sheetPr>
  <dimension ref="B2:P54"/>
  <sheetViews>
    <sheetView showGridLines="0" topLeftCell="A28" zoomScaleNormal="100" workbookViewId="0">
      <selection activeCell="J14" sqref="J14"/>
    </sheetView>
  </sheetViews>
  <sheetFormatPr baseColWidth="10" defaultColWidth="11.5703125" defaultRowHeight="12" outlineLevelCol="1"/>
  <cols>
    <col min="1" max="1" width="11.5703125" style="140"/>
    <col min="2" max="2" width="27.42578125" style="140" customWidth="1"/>
    <col min="3" max="3" width="14.140625" style="140" bestFit="1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 outlineLevel="1"/>
    <col min="8" max="8" width="15.28515625" style="140" customWidth="1"/>
    <col min="9" max="9" width="14.85546875" style="140" customWidth="1"/>
    <col min="10" max="10" width="11.5703125" style="140"/>
    <col min="11" max="11" width="29.28515625" style="140" customWidth="1"/>
    <col min="12" max="16384" width="11.5703125" style="140"/>
  </cols>
  <sheetData>
    <row r="2" spans="2:9">
      <c r="B2" s="613" t="s">
        <v>703</v>
      </c>
      <c r="C2" s="201"/>
      <c r="D2" s="201"/>
      <c r="E2" s="201"/>
      <c r="F2" s="201"/>
      <c r="G2" s="201"/>
      <c r="H2" s="201"/>
    </row>
    <row r="3" spans="2:9" ht="12.75" thickBot="1">
      <c r="B3" s="672"/>
      <c r="C3" s="201"/>
      <c r="D3" s="201"/>
      <c r="E3" s="201"/>
      <c r="F3" s="201"/>
      <c r="G3" s="201"/>
      <c r="H3" s="201"/>
    </row>
    <row r="4" spans="2:9" ht="36">
      <c r="B4" s="1114" t="s">
        <v>463</v>
      </c>
      <c r="C4" s="772" t="s">
        <v>459</v>
      </c>
      <c r="D4" s="1098" t="s">
        <v>458</v>
      </c>
      <c r="E4" s="1098" t="s">
        <v>457</v>
      </c>
      <c r="F4" s="1098" t="s">
        <v>456</v>
      </c>
      <c r="G4" s="600" t="s">
        <v>705</v>
      </c>
      <c r="H4" s="832" t="s">
        <v>706</v>
      </c>
    </row>
    <row r="5" spans="2:9">
      <c r="B5" s="1115"/>
      <c r="C5" s="773">
        <v>44926</v>
      </c>
      <c r="D5" s="1099"/>
      <c r="E5" s="1099"/>
      <c r="F5" s="1099"/>
      <c r="G5" s="594" t="s">
        <v>68</v>
      </c>
      <c r="H5" s="594" t="s">
        <v>68</v>
      </c>
    </row>
    <row r="6" spans="2:9">
      <c r="B6" s="833" t="s">
        <v>454</v>
      </c>
      <c r="C6" s="834">
        <v>23076961</v>
      </c>
      <c r="D6" s="834">
        <v>3922041</v>
      </c>
      <c r="E6" s="834">
        <v>-4012597</v>
      </c>
      <c r="F6" s="834">
        <v>47000000</v>
      </c>
      <c r="G6" s="835"/>
      <c r="H6" s="834">
        <v>69986405</v>
      </c>
      <c r="I6" s="507"/>
    </row>
    <row r="7" spans="2:9">
      <c r="B7" s="836" t="s">
        <v>453</v>
      </c>
      <c r="C7" s="834">
        <v>24284209</v>
      </c>
      <c r="D7" s="834">
        <v>136694</v>
      </c>
      <c r="E7" s="834">
        <v>-74380</v>
      </c>
      <c r="F7" s="834">
        <v>-3914089</v>
      </c>
      <c r="G7" s="838"/>
      <c r="H7" s="837">
        <v>20432434</v>
      </c>
      <c r="I7" s="507"/>
    </row>
    <row r="8" spans="2:9">
      <c r="B8" s="836" t="s">
        <v>462</v>
      </c>
      <c r="C8" s="834">
        <v>26950978</v>
      </c>
      <c r="D8" s="834">
        <v>0</v>
      </c>
      <c r="E8" s="834">
        <v>0</v>
      </c>
      <c r="F8" s="834">
        <v>3120779</v>
      </c>
      <c r="G8" s="838"/>
      <c r="H8" s="837">
        <v>30071757</v>
      </c>
      <c r="I8" s="507"/>
    </row>
    <row r="9" spans="2:9">
      <c r="B9" s="836" t="s">
        <v>451</v>
      </c>
      <c r="C9" s="834">
        <v>34991</v>
      </c>
      <c r="D9" s="834">
        <v>0</v>
      </c>
      <c r="E9" s="834">
        <v>0</v>
      </c>
      <c r="F9" s="834">
        <v>-9161</v>
      </c>
      <c r="G9" s="838"/>
      <c r="H9" s="837">
        <v>25830</v>
      </c>
      <c r="I9" s="507"/>
    </row>
    <row r="10" spans="2:9">
      <c r="B10" s="839" t="s">
        <v>450</v>
      </c>
      <c r="C10" s="840">
        <v>74347139</v>
      </c>
      <c r="D10" s="840">
        <v>4058735</v>
      </c>
      <c r="E10" s="840">
        <v>-4086977</v>
      </c>
      <c r="F10" s="840">
        <v>46197529</v>
      </c>
      <c r="G10" s="840">
        <v>0</v>
      </c>
      <c r="H10" s="840">
        <v>120516426</v>
      </c>
      <c r="I10" s="507"/>
    </row>
    <row r="11" spans="2:9">
      <c r="B11" s="841" t="s">
        <v>449</v>
      </c>
      <c r="C11" s="834">
        <v>1402307</v>
      </c>
      <c r="D11" s="834">
        <v>0</v>
      </c>
      <c r="E11" s="834">
        <v>-160930</v>
      </c>
      <c r="F11" s="834">
        <v>370792</v>
      </c>
      <c r="G11" s="843"/>
      <c r="H11" s="842">
        <v>1612169</v>
      </c>
      <c r="I11" s="507"/>
    </row>
    <row r="12" spans="2:9">
      <c r="B12" s="839" t="s">
        <v>461</v>
      </c>
      <c r="C12" s="840">
        <v>1402307</v>
      </c>
      <c r="D12" s="840">
        <v>0</v>
      </c>
      <c r="E12" s="840">
        <v>-160930</v>
      </c>
      <c r="F12" s="840">
        <v>370792</v>
      </c>
      <c r="G12" s="840">
        <v>0</v>
      </c>
      <c r="H12" s="840">
        <v>1612169</v>
      </c>
    </row>
    <row r="13" spans="2:9">
      <c r="B13" s="413" t="s">
        <v>310</v>
      </c>
      <c r="C13" s="844">
        <v>75749446</v>
      </c>
      <c r="D13" s="844">
        <v>4058735</v>
      </c>
      <c r="E13" s="844">
        <v>-4247907</v>
      </c>
      <c r="F13" s="844">
        <v>46568321</v>
      </c>
      <c r="G13" s="844">
        <v>0</v>
      </c>
      <c r="H13" s="844">
        <v>122128595</v>
      </c>
    </row>
    <row r="14" spans="2:9" ht="12.75" thickBot="1">
      <c r="C14" s="201"/>
      <c r="D14" s="201"/>
      <c r="E14" s="201"/>
      <c r="F14" s="201"/>
      <c r="G14" s="201"/>
      <c r="H14" s="201"/>
    </row>
    <row r="15" spans="2:9" ht="36">
      <c r="B15" s="1116" t="s">
        <v>460</v>
      </c>
      <c r="C15" s="772" t="s">
        <v>459</v>
      </c>
      <c r="D15" s="1098" t="s">
        <v>458</v>
      </c>
      <c r="E15" s="1098" t="s">
        <v>457</v>
      </c>
      <c r="F15" s="1098" t="s">
        <v>456</v>
      </c>
      <c r="G15" s="600" t="s">
        <v>705</v>
      </c>
      <c r="H15" s="832" t="s">
        <v>706</v>
      </c>
    </row>
    <row r="16" spans="2:9" ht="14.45" customHeight="1">
      <c r="B16" s="1117"/>
      <c r="C16" s="773">
        <v>44926</v>
      </c>
      <c r="D16" s="1099"/>
      <c r="E16" s="1099"/>
      <c r="F16" s="1099"/>
      <c r="G16" s="594" t="s">
        <v>68</v>
      </c>
      <c r="H16" s="594" t="s">
        <v>68</v>
      </c>
    </row>
    <row r="17" spans="2:16">
      <c r="B17" s="833" t="s">
        <v>454</v>
      </c>
      <c r="C17" s="837">
        <v>239775469</v>
      </c>
      <c r="D17" s="837">
        <v>0</v>
      </c>
      <c r="E17" s="837">
        <v>-4225536</v>
      </c>
      <c r="F17" s="837">
        <v>-47000000</v>
      </c>
      <c r="G17" s="838"/>
      <c r="H17" s="834">
        <v>188549933</v>
      </c>
      <c r="I17" s="507"/>
    </row>
    <row r="18" spans="2:16">
      <c r="B18" s="836" t="s">
        <v>453</v>
      </c>
      <c r="C18" s="837">
        <v>806657594</v>
      </c>
      <c r="D18" s="837">
        <v>14390009</v>
      </c>
      <c r="E18" s="837">
        <v>-9987684</v>
      </c>
      <c r="F18" s="837">
        <v>3914089</v>
      </c>
      <c r="G18" s="838"/>
      <c r="H18" s="834">
        <v>814974008</v>
      </c>
      <c r="I18" s="507"/>
    </row>
    <row r="19" spans="2:16">
      <c r="B19" s="836" t="s">
        <v>452</v>
      </c>
      <c r="C19" s="837">
        <v>168175125</v>
      </c>
      <c r="D19" s="837">
        <v>13789597</v>
      </c>
      <c r="E19" s="837">
        <v>-20029659</v>
      </c>
      <c r="F19" s="837">
        <v>-3120779</v>
      </c>
      <c r="G19" s="838"/>
      <c r="H19" s="834">
        <v>158814284</v>
      </c>
      <c r="I19" s="507"/>
    </row>
    <row r="20" spans="2:16">
      <c r="B20" s="983" t="s">
        <v>451</v>
      </c>
      <c r="C20" s="837">
        <v>8297799</v>
      </c>
      <c r="D20" s="837">
        <v>0</v>
      </c>
      <c r="E20" s="837">
        <v>0</v>
      </c>
      <c r="F20" s="837">
        <v>2626113</v>
      </c>
      <c r="G20" s="838"/>
      <c r="H20" s="834">
        <v>10923912</v>
      </c>
      <c r="I20" s="507"/>
    </row>
    <row r="21" spans="2:16">
      <c r="B21" s="839" t="s">
        <v>450</v>
      </c>
      <c r="C21" s="373">
        <v>1222905987</v>
      </c>
      <c r="D21" s="373">
        <v>28179606</v>
      </c>
      <c r="E21" s="373">
        <v>-34242879</v>
      </c>
      <c r="F21" s="373">
        <v>-43580577</v>
      </c>
      <c r="G21" s="373">
        <v>0</v>
      </c>
      <c r="H21" s="373">
        <v>1173262137</v>
      </c>
    </row>
    <row r="22" spans="2:16">
      <c r="B22" s="841" t="s">
        <v>449</v>
      </c>
      <c r="C22" s="837">
        <v>2667950</v>
      </c>
      <c r="D22" s="837">
        <v>0</v>
      </c>
      <c r="E22" s="837">
        <v>-534179</v>
      </c>
      <c r="F22" s="837">
        <v>870320</v>
      </c>
      <c r="G22" s="838"/>
      <c r="H22" s="834">
        <v>3004091</v>
      </c>
      <c r="I22" s="507"/>
    </row>
    <row r="23" spans="2:16">
      <c r="B23" s="839" t="s">
        <v>310</v>
      </c>
      <c r="C23" s="373">
        <v>2667950</v>
      </c>
      <c r="D23" s="373">
        <v>0</v>
      </c>
      <c r="E23" s="373">
        <v>-534179</v>
      </c>
      <c r="F23" s="373">
        <v>870320</v>
      </c>
      <c r="G23" s="373">
        <v>0</v>
      </c>
      <c r="H23" s="373">
        <v>3004091</v>
      </c>
      <c r="I23" s="507"/>
    </row>
    <row r="24" spans="2:16" ht="12.75" thickBot="1">
      <c r="B24" s="839" t="s">
        <v>310</v>
      </c>
      <c r="C24" s="481">
        <v>1225573937</v>
      </c>
      <c r="D24" s="481">
        <v>28179606</v>
      </c>
      <c r="E24" s="481">
        <v>-34777058</v>
      </c>
      <c r="F24" s="481">
        <v>-42710257</v>
      </c>
      <c r="G24" s="481">
        <v>0</v>
      </c>
      <c r="H24" s="481">
        <v>1176266228</v>
      </c>
      <c r="I24" s="507"/>
    </row>
    <row r="27" spans="2:16">
      <c r="B27" s="613" t="s">
        <v>704</v>
      </c>
    </row>
    <row r="28" spans="2:16" ht="12.75" thickBot="1"/>
    <row r="29" spans="2:16" ht="36">
      <c r="B29" s="1118" t="s">
        <v>463</v>
      </c>
      <c r="C29" s="772" t="s">
        <v>459</v>
      </c>
      <c r="D29" s="1098" t="s">
        <v>458</v>
      </c>
      <c r="E29" s="1098" t="s">
        <v>457</v>
      </c>
      <c r="F29" s="1098" t="s">
        <v>456</v>
      </c>
      <c r="G29" s="600" t="s">
        <v>705</v>
      </c>
      <c r="H29" s="832" t="s">
        <v>706</v>
      </c>
      <c r="K29" s="460"/>
      <c r="L29" s="772" t="s">
        <v>459</v>
      </c>
      <c r="M29" s="1098" t="s">
        <v>458</v>
      </c>
      <c r="N29" s="1098" t="s">
        <v>457</v>
      </c>
      <c r="O29" s="1098" t="s">
        <v>456</v>
      </c>
      <c r="P29" s="772" t="s">
        <v>455</v>
      </c>
    </row>
    <row r="30" spans="2:16">
      <c r="B30" s="1119"/>
      <c r="C30" s="773">
        <v>44926</v>
      </c>
      <c r="D30" s="1099"/>
      <c r="E30" s="1099"/>
      <c r="F30" s="1099"/>
      <c r="G30" s="594" t="s">
        <v>68</v>
      </c>
      <c r="H30" s="594" t="s">
        <v>68</v>
      </c>
      <c r="K30" s="472" t="s">
        <v>463</v>
      </c>
      <c r="L30" s="773">
        <v>44926</v>
      </c>
      <c r="M30" s="1099"/>
      <c r="N30" s="1099"/>
      <c r="O30" s="1099"/>
      <c r="P30" s="773">
        <v>45107</v>
      </c>
    </row>
    <row r="31" spans="2:16" ht="15">
      <c r="B31" s="675" t="s">
        <v>306</v>
      </c>
      <c r="C31" s="903">
        <v>9898783</v>
      </c>
      <c r="D31" s="903">
        <v>30000000</v>
      </c>
      <c r="E31" s="903">
        <v>-8849781</v>
      </c>
      <c r="F31" s="903">
        <v>-7972041</v>
      </c>
      <c r="G31" s="903">
        <v>0</v>
      </c>
      <c r="H31" s="903">
        <v>23076961</v>
      </c>
      <c r="I31" s="507"/>
      <c r="K31" s="888"/>
      <c r="L31" s="891"/>
      <c r="M31" s="893"/>
      <c r="N31" s="893"/>
      <c r="O31" s="893"/>
      <c r="P31" s="891"/>
    </row>
    <row r="32" spans="2:16" ht="15.75" thickBot="1">
      <c r="B32" s="675" t="s">
        <v>454</v>
      </c>
      <c r="C32" s="903">
        <v>25467416</v>
      </c>
      <c r="D32" s="903" t="s">
        <v>197</v>
      </c>
      <c r="E32" s="903">
        <v>-20370433</v>
      </c>
      <c r="F32" s="903">
        <v>19187226</v>
      </c>
      <c r="G32" s="903">
        <v>0</v>
      </c>
      <c r="H32" s="903">
        <v>24284209</v>
      </c>
      <c r="I32" s="507"/>
      <c r="K32" s="889"/>
      <c r="L32" s="892"/>
      <c r="M32" s="894" t="s">
        <v>68</v>
      </c>
      <c r="N32" s="894" t="s">
        <v>68</v>
      </c>
      <c r="O32" s="894" t="s">
        <v>68</v>
      </c>
      <c r="P32" s="892"/>
    </row>
    <row r="33" spans="2:16" ht="24.75" thickBot="1">
      <c r="B33" s="675" t="s">
        <v>453</v>
      </c>
      <c r="C33" s="903">
        <v>33657590</v>
      </c>
      <c r="D33" s="903" t="s">
        <v>197</v>
      </c>
      <c r="E33" s="903">
        <v>-34143227</v>
      </c>
      <c r="F33" s="903">
        <v>27436615</v>
      </c>
      <c r="G33" s="903">
        <v>0</v>
      </c>
      <c r="H33" s="903">
        <v>26950978</v>
      </c>
      <c r="I33" s="507"/>
      <c r="K33" s="895" t="s">
        <v>306</v>
      </c>
      <c r="L33" s="443">
        <v>9898783</v>
      </c>
      <c r="M33" s="896">
        <v>30000000</v>
      </c>
      <c r="N33" s="896">
        <v>-8849781</v>
      </c>
      <c r="O33" s="896">
        <v>-7972041</v>
      </c>
      <c r="P33" s="443">
        <v>23076961</v>
      </c>
    </row>
    <row r="34" spans="2:16" ht="12.75" thickBot="1">
      <c r="B34" s="675" t="s">
        <v>532</v>
      </c>
      <c r="C34" s="903" t="s">
        <v>197</v>
      </c>
      <c r="D34" s="903">
        <v>34991</v>
      </c>
      <c r="E34" s="903" t="s">
        <v>197</v>
      </c>
      <c r="F34" s="903" t="s">
        <v>197</v>
      </c>
      <c r="G34" s="903">
        <v>0</v>
      </c>
      <c r="H34" s="903">
        <v>34991</v>
      </c>
      <c r="I34" s="507"/>
      <c r="K34" s="895" t="s">
        <v>454</v>
      </c>
      <c r="L34" s="443">
        <v>25467416</v>
      </c>
      <c r="M34" s="897" t="s">
        <v>197</v>
      </c>
      <c r="N34" s="896">
        <v>-20370433</v>
      </c>
      <c r="O34" s="896">
        <v>19187226</v>
      </c>
      <c r="P34" s="443">
        <v>24284209</v>
      </c>
    </row>
    <row r="35" spans="2:16" ht="12.75" thickBot="1">
      <c r="B35" s="676" t="s">
        <v>451</v>
      </c>
      <c r="C35" s="674">
        <v>69023789</v>
      </c>
      <c r="D35" s="674">
        <v>30034991</v>
      </c>
      <c r="E35" s="674">
        <v>-63363441</v>
      </c>
      <c r="F35" s="674">
        <v>38651800</v>
      </c>
      <c r="G35" s="674">
        <v>0</v>
      </c>
      <c r="H35" s="674">
        <v>74347139</v>
      </c>
      <c r="K35" s="895" t="s">
        <v>453</v>
      </c>
      <c r="L35" s="443">
        <v>33657590</v>
      </c>
      <c r="M35" s="897" t="s">
        <v>197</v>
      </c>
      <c r="N35" s="896">
        <v>-34143227</v>
      </c>
      <c r="O35" s="896">
        <v>27436615</v>
      </c>
      <c r="P35" s="443">
        <v>26950978</v>
      </c>
    </row>
    <row r="36" spans="2:16" ht="12.75" thickBot="1">
      <c r="B36" s="675" t="s">
        <v>450</v>
      </c>
      <c r="C36" s="903">
        <v>1183259</v>
      </c>
      <c r="D36" s="903">
        <v>916545</v>
      </c>
      <c r="E36" s="903">
        <v>-1789480</v>
      </c>
      <c r="F36" s="903">
        <v>1091983</v>
      </c>
      <c r="G36" s="617">
        <v>0</v>
      </c>
      <c r="H36" s="903">
        <v>1402307</v>
      </c>
      <c r="I36" s="507"/>
      <c r="K36" s="895" t="s">
        <v>532</v>
      </c>
      <c r="L36" s="898" t="s">
        <v>197</v>
      </c>
      <c r="M36" s="443">
        <v>34991</v>
      </c>
      <c r="N36" s="898" t="s">
        <v>197</v>
      </c>
      <c r="O36" s="898" t="s">
        <v>197</v>
      </c>
      <c r="P36" s="443">
        <v>34991</v>
      </c>
    </row>
    <row r="37" spans="2:16" ht="12.75" thickBot="1">
      <c r="B37" s="676" t="s">
        <v>449</v>
      </c>
      <c r="C37" s="674">
        <v>1183259</v>
      </c>
      <c r="D37" s="674">
        <v>916545</v>
      </c>
      <c r="E37" s="674">
        <v>-1789480</v>
      </c>
      <c r="F37" s="674">
        <v>1091983</v>
      </c>
      <c r="G37" s="674">
        <v>0</v>
      </c>
      <c r="H37" s="674">
        <v>1402307</v>
      </c>
      <c r="K37" s="899" t="s">
        <v>451</v>
      </c>
      <c r="L37" s="900">
        <v>69023789</v>
      </c>
      <c r="M37" s="900">
        <v>30034991</v>
      </c>
      <c r="N37" s="900">
        <v>-63363441</v>
      </c>
      <c r="O37" s="900">
        <v>38651800</v>
      </c>
      <c r="P37" s="900">
        <v>74347139</v>
      </c>
    </row>
    <row r="38" spans="2:16" ht="12.75" thickBot="1">
      <c r="B38" s="336" t="s">
        <v>461</v>
      </c>
      <c r="C38" s="673">
        <v>70207048</v>
      </c>
      <c r="D38" s="673">
        <v>30951536</v>
      </c>
      <c r="E38" s="673">
        <v>-65152921</v>
      </c>
      <c r="F38" s="673">
        <v>39743783</v>
      </c>
      <c r="G38" s="673">
        <v>0</v>
      </c>
      <c r="H38" s="674">
        <v>75749446</v>
      </c>
      <c r="K38" s="895" t="s">
        <v>450</v>
      </c>
      <c r="L38" s="443">
        <v>1183259</v>
      </c>
      <c r="M38" s="443">
        <v>916545</v>
      </c>
      <c r="N38" s="443">
        <v>-1789480</v>
      </c>
      <c r="O38" s="443">
        <v>1091983</v>
      </c>
      <c r="P38" s="443">
        <v>1402307</v>
      </c>
    </row>
    <row r="39" spans="2:16" ht="12.75" thickBot="1">
      <c r="B39" s="201"/>
      <c r="C39" s="201"/>
      <c r="D39" s="201"/>
      <c r="E39" s="201"/>
      <c r="F39" s="201"/>
      <c r="G39" s="201"/>
      <c r="H39" s="201"/>
      <c r="K39" s="899" t="s">
        <v>449</v>
      </c>
      <c r="L39" s="900">
        <v>1183259</v>
      </c>
      <c r="M39" s="900">
        <v>916545</v>
      </c>
      <c r="N39" s="900">
        <v>-1789480</v>
      </c>
      <c r="O39" s="900">
        <v>1091983</v>
      </c>
      <c r="P39" s="900">
        <v>1402307</v>
      </c>
    </row>
    <row r="40" spans="2:16" ht="36.75" thickBot="1">
      <c r="B40" s="1118" t="s">
        <v>460</v>
      </c>
      <c r="C40" s="772" t="s">
        <v>459</v>
      </c>
      <c r="D40" s="1098" t="s">
        <v>458</v>
      </c>
      <c r="E40" s="1098" t="s">
        <v>457</v>
      </c>
      <c r="F40" s="1098" t="s">
        <v>456</v>
      </c>
      <c r="G40" s="600" t="s">
        <v>705</v>
      </c>
      <c r="H40" s="832" t="s">
        <v>706</v>
      </c>
      <c r="K40" s="901" t="s">
        <v>461</v>
      </c>
      <c r="L40" s="902">
        <v>70207048</v>
      </c>
      <c r="M40" s="902">
        <v>30951536</v>
      </c>
      <c r="N40" s="902">
        <v>-65152921</v>
      </c>
      <c r="O40" s="902">
        <v>39743783</v>
      </c>
      <c r="P40" s="902">
        <v>75749446</v>
      </c>
    </row>
    <row r="41" spans="2:16">
      <c r="B41" s="1119"/>
      <c r="C41" s="773">
        <v>44926</v>
      </c>
      <c r="D41" s="1099"/>
      <c r="E41" s="1099"/>
      <c r="F41" s="1099"/>
      <c r="G41" s="594" t="s">
        <v>68</v>
      </c>
      <c r="H41" s="594" t="s">
        <v>68</v>
      </c>
    </row>
    <row r="42" spans="2:16" ht="12.75" thickBot="1">
      <c r="B42" s="675" t="s">
        <v>306</v>
      </c>
      <c r="C42" s="617">
        <v>161167381</v>
      </c>
      <c r="D42" s="617">
        <v>169070000</v>
      </c>
      <c r="E42" s="617">
        <v>-100919781</v>
      </c>
      <c r="F42" s="617">
        <v>-402317</v>
      </c>
      <c r="G42" s="617"/>
      <c r="H42" s="617">
        <v>228915283</v>
      </c>
      <c r="I42" s="507"/>
    </row>
    <row r="43" spans="2:16" ht="24">
      <c r="B43" s="675" t="s">
        <v>454</v>
      </c>
      <c r="C43" s="617">
        <v>665413008</v>
      </c>
      <c r="D43" s="617">
        <v>0</v>
      </c>
      <c r="E43" s="617">
        <v>0</v>
      </c>
      <c r="F43" s="617">
        <v>24350304</v>
      </c>
      <c r="G43" s="617"/>
      <c r="H43" s="617">
        <v>689763312</v>
      </c>
      <c r="I43" s="507"/>
      <c r="K43" s="460"/>
      <c r="L43" s="772" t="s">
        <v>459</v>
      </c>
      <c r="M43" s="1098" t="s">
        <v>458</v>
      </c>
      <c r="N43" s="1098" t="s">
        <v>457</v>
      </c>
      <c r="O43" s="1098" t="s">
        <v>456</v>
      </c>
      <c r="P43" s="772" t="s">
        <v>455</v>
      </c>
    </row>
    <row r="44" spans="2:16" ht="24">
      <c r="B44" s="675" t="s">
        <v>453</v>
      </c>
      <c r="C44" s="617">
        <v>172149573</v>
      </c>
      <c r="D44" s="617">
        <v>25920517</v>
      </c>
      <c r="E44" s="617">
        <v>-31635868</v>
      </c>
      <c r="F44" s="617">
        <v>-1037195</v>
      </c>
      <c r="G44" s="617"/>
      <c r="H44" s="617">
        <v>165397027</v>
      </c>
      <c r="I44" s="507"/>
      <c r="K44" s="472" t="s">
        <v>707</v>
      </c>
      <c r="L44" s="773">
        <v>44926</v>
      </c>
      <c r="M44" s="1099"/>
      <c r="N44" s="1099"/>
      <c r="O44" s="1099"/>
      <c r="P44" s="773">
        <v>45107</v>
      </c>
    </row>
    <row r="45" spans="2:16" ht="15">
      <c r="B45" s="676" t="s">
        <v>451</v>
      </c>
      <c r="C45" s="674">
        <v>998729962</v>
      </c>
      <c r="D45" s="674">
        <v>194990517</v>
      </c>
      <c r="E45" s="674">
        <v>-132555649</v>
      </c>
      <c r="F45" s="674">
        <v>22910792</v>
      </c>
      <c r="G45" s="674">
        <v>0</v>
      </c>
      <c r="H45" s="674">
        <v>1084075622</v>
      </c>
      <c r="K45" s="888"/>
      <c r="L45" s="890" t="s">
        <v>68</v>
      </c>
      <c r="M45" s="904"/>
      <c r="N45" s="904"/>
      <c r="O45" s="904"/>
      <c r="P45" s="890" t="s">
        <v>68</v>
      </c>
    </row>
    <row r="46" spans="2:16" ht="15.75" thickBot="1">
      <c r="B46" s="675" t="s">
        <v>450</v>
      </c>
      <c r="C46" s="617">
        <v>2375477</v>
      </c>
      <c r="D46" s="617">
        <v>276462</v>
      </c>
      <c r="E46" s="617">
        <v>0</v>
      </c>
      <c r="F46" s="617">
        <v>-1022142</v>
      </c>
      <c r="G46" s="617">
        <v>0</v>
      </c>
      <c r="H46" s="617">
        <v>1629797</v>
      </c>
      <c r="I46" s="507"/>
      <c r="K46" s="889"/>
      <c r="L46" s="892"/>
      <c r="M46" s="894" t="s">
        <v>68</v>
      </c>
      <c r="N46" s="894" t="s">
        <v>68</v>
      </c>
      <c r="O46" s="894" t="s">
        <v>68</v>
      </c>
      <c r="P46" s="892"/>
    </row>
    <row r="47" spans="2:16" ht="12.75" thickBot="1">
      <c r="B47" s="676" t="s">
        <v>449</v>
      </c>
      <c r="C47" s="674">
        <v>2375477</v>
      </c>
      <c r="D47" s="674">
        <v>276462</v>
      </c>
      <c r="E47" s="674">
        <v>0</v>
      </c>
      <c r="F47" s="674">
        <v>-1022142</v>
      </c>
      <c r="G47" s="674">
        <v>0</v>
      </c>
      <c r="H47" s="674">
        <v>1629797</v>
      </c>
      <c r="K47" s="895" t="s">
        <v>306</v>
      </c>
      <c r="L47" s="443">
        <v>228915283</v>
      </c>
      <c r="M47" s="897" t="s">
        <v>197</v>
      </c>
      <c r="N47" s="897" t="s">
        <v>197</v>
      </c>
      <c r="O47" s="896">
        <v>10860186</v>
      </c>
      <c r="P47" s="443">
        <v>239775469</v>
      </c>
    </row>
    <row r="48" spans="2:16" ht="12.75" thickBot="1">
      <c r="B48" s="336" t="s">
        <v>310</v>
      </c>
      <c r="C48" s="673">
        <v>1001105439</v>
      </c>
      <c r="D48" s="673">
        <v>195266979</v>
      </c>
      <c r="E48" s="673">
        <v>-132555649</v>
      </c>
      <c r="F48" s="673">
        <v>21888650</v>
      </c>
      <c r="G48" s="673">
        <v>0</v>
      </c>
      <c r="H48" s="673">
        <v>1085705419</v>
      </c>
      <c r="K48" s="895" t="s">
        <v>454</v>
      </c>
      <c r="L48" s="443">
        <v>689763312</v>
      </c>
      <c r="M48" s="896">
        <v>44773919</v>
      </c>
      <c r="N48" s="897" t="s">
        <v>197</v>
      </c>
      <c r="O48" s="896">
        <v>72120363</v>
      </c>
      <c r="P48" s="443">
        <v>806657594</v>
      </c>
    </row>
    <row r="49" spans="11:16" ht="12.75" thickBot="1">
      <c r="K49" s="895" t="s">
        <v>453</v>
      </c>
      <c r="L49" s="443">
        <v>165397027</v>
      </c>
      <c r="M49" s="896">
        <v>13962742</v>
      </c>
      <c r="N49" s="896">
        <v>-10383609</v>
      </c>
      <c r="O49" s="896">
        <v>-801035</v>
      </c>
      <c r="P49" s="443">
        <v>168175125</v>
      </c>
    </row>
    <row r="50" spans="11:16" ht="12.75" thickBot="1">
      <c r="K50" s="895" t="s">
        <v>472</v>
      </c>
      <c r="L50" s="898" t="s">
        <v>197</v>
      </c>
      <c r="M50" s="443">
        <v>8297799</v>
      </c>
      <c r="N50" s="898" t="s">
        <v>197</v>
      </c>
      <c r="O50" s="898" t="s">
        <v>197</v>
      </c>
      <c r="P50" s="443">
        <v>8297799</v>
      </c>
    </row>
    <row r="51" spans="11:16" ht="12.75" thickBot="1">
      <c r="K51" s="899" t="s">
        <v>451</v>
      </c>
      <c r="L51" s="900">
        <v>1084075622</v>
      </c>
      <c r="M51" s="900">
        <v>67034460</v>
      </c>
      <c r="N51" s="900">
        <v>-10383609</v>
      </c>
      <c r="O51" s="900">
        <v>82179514</v>
      </c>
      <c r="P51" s="900">
        <v>1222905987</v>
      </c>
    </row>
    <row r="52" spans="11:16" ht="12.75" thickBot="1">
      <c r="K52" s="895" t="s">
        <v>450</v>
      </c>
      <c r="L52" s="443">
        <v>1629797</v>
      </c>
      <c r="M52" s="443">
        <v>2130136</v>
      </c>
      <c r="N52" s="898" t="s">
        <v>197</v>
      </c>
      <c r="O52" s="443">
        <v>-1091983</v>
      </c>
      <c r="P52" s="443">
        <v>2667950</v>
      </c>
    </row>
    <row r="53" spans="11:16" ht="12.75" thickBot="1">
      <c r="K53" s="899" t="s">
        <v>449</v>
      </c>
      <c r="L53" s="900">
        <v>1629797</v>
      </c>
      <c r="M53" s="900">
        <v>2130136</v>
      </c>
      <c r="N53" s="905" t="s">
        <v>197</v>
      </c>
      <c r="O53" s="900">
        <v>-1091983</v>
      </c>
      <c r="P53" s="900">
        <v>2667950</v>
      </c>
    </row>
    <row r="54" spans="11:16" ht="12.75" thickBot="1">
      <c r="K54" s="901" t="s">
        <v>310</v>
      </c>
      <c r="L54" s="902">
        <v>1085705419</v>
      </c>
      <c r="M54" s="902">
        <v>69164596</v>
      </c>
      <c r="N54" s="902">
        <v>-10383609</v>
      </c>
      <c r="O54" s="902">
        <v>81087531</v>
      </c>
      <c r="P54" s="902">
        <v>1225573937</v>
      </c>
    </row>
  </sheetData>
  <mergeCells count="22">
    <mergeCell ref="F40:F41"/>
    <mergeCell ref="M43:M44"/>
    <mergeCell ref="N43:N44"/>
    <mergeCell ref="O43:O44"/>
    <mergeCell ref="M29:M30"/>
    <mergeCell ref="N29:N30"/>
    <mergeCell ref="O29:O30"/>
    <mergeCell ref="F4:F5"/>
    <mergeCell ref="D15:D16"/>
    <mergeCell ref="E15:E16"/>
    <mergeCell ref="F15:F16"/>
    <mergeCell ref="D29:D30"/>
    <mergeCell ref="E29:E30"/>
    <mergeCell ref="F29:F30"/>
    <mergeCell ref="E4:E5"/>
    <mergeCell ref="E40:E41"/>
    <mergeCell ref="B4:B5"/>
    <mergeCell ref="B15:B16"/>
    <mergeCell ref="B29:B30"/>
    <mergeCell ref="B40:B41"/>
    <mergeCell ref="D4:D5"/>
    <mergeCell ref="D40:D4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B4165-C099-4F8A-A15C-13EE3BDFA152}">
  <sheetPr>
    <tabColor rgb="FF0070C0"/>
  </sheetPr>
  <dimension ref="A1:L95"/>
  <sheetViews>
    <sheetView showGridLines="0" zoomScaleNormal="100" workbookViewId="0">
      <selection activeCell="I75" sqref="I75"/>
    </sheetView>
  </sheetViews>
  <sheetFormatPr baseColWidth="10" defaultColWidth="11.42578125" defaultRowHeight="12"/>
  <cols>
    <col min="1" max="1" width="11.42578125" style="679" customWidth="1"/>
    <col min="2" max="2" width="46.42578125" style="679" bestFit="1" customWidth="1"/>
    <col min="3" max="3" width="17.140625" style="679" hidden="1" customWidth="1"/>
    <col min="4" max="4" width="17.7109375" style="679" customWidth="1"/>
    <col min="5" max="5" width="16.7109375" style="679" customWidth="1"/>
    <col min="6" max="6" width="15.140625" style="679" customWidth="1"/>
    <col min="7" max="7" width="14.85546875" style="679" customWidth="1"/>
    <col min="8" max="8" width="15.28515625" style="679" customWidth="1"/>
    <col min="9" max="9" width="14.85546875" style="679" customWidth="1"/>
    <col min="10" max="10" width="17.85546875" style="679" customWidth="1"/>
    <col min="11" max="11" width="12.7109375" style="679" bestFit="1" customWidth="1"/>
    <col min="12" max="16384" width="11.42578125" style="679"/>
  </cols>
  <sheetData>
    <row r="1" spans="2:10">
      <c r="B1" s="681"/>
      <c r="C1" s="681"/>
    </row>
    <row r="2" spans="2:10" ht="12.75" thickBot="1"/>
    <row r="3" spans="2:10" ht="23.25" customHeight="1">
      <c r="B3" s="1122" t="s">
        <v>679</v>
      </c>
      <c r="C3" s="1122"/>
      <c r="D3" s="950">
        <v>45107</v>
      </c>
      <c r="E3" s="950">
        <v>44926</v>
      </c>
      <c r="H3" s="1000" t="s">
        <v>679</v>
      </c>
      <c r="I3" s="761">
        <v>44926</v>
      </c>
      <c r="J3" s="761">
        <v>44561</v>
      </c>
    </row>
    <row r="4" spans="2:10" ht="12.75" thickBot="1">
      <c r="B4" s="1122"/>
      <c r="C4" s="1122"/>
      <c r="D4" s="683" t="s">
        <v>68</v>
      </c>
      <c r="E4" s="683" t="s">
        <v>68</v>
      </c>
      <c r="H4" s="1001"/>
      <c r="I4" s="762" t="s">
        <v>68</v>
      </c>
      <c r="J4" s="762" t="s">
        <v>68</v>
      </c>
    </row>
    <row r="5" spans="2:10" ht="12.75" thickBot="1">
      <c r="B5" s="698" t="s">
        <v>671</v>
      </c>
      <c r="C5" s="698"/>
      <c r="D5" s="697"/>
      <c r="E5" s="697"/>
      <c r="H5" s="763" t="s">
        <v>671</v>
      </c>
      <c r="I5" s="764"/>
      <c r="J5" s="764"/>
    </row>
    <row r="6" spans="2:10" ht="12.75" thickBot="1">
      <c r="B6" s="697" t="s">
        <v>672</v>
      </c>
      <c r="C6" s="697"/>
      <c r="D6" s="409">
        <v>22673309</v>
      </c>
      <c r="E6" s="409">
        <v>19231062</v>
      </c>
      <c r="H6" s="765" t="s">
        <v>459</v>
      </c>
      <c r="I6" s="588">
        <v>19231062</v>
      </c>
      <c r="J6" s="588">
        <v>20838843</v>
      </c>
    </row>
    <row r="7" spans="2:10" ht="12.75" thickBot="1">
      <c r="B7" s="697" t="s">
        <v>673</v>
      </c>
      <c r="C7" s="697"/>
      <c r="D7" s="409">
        <v>493465</v>
      </c>
      <c r="E7" s="409">
        <v>1012495</v>
      </c>
      <c r="H7" s="765" t="s">
        <v>673</v>
      </c>
      <c r="I7" s="588">
        <v>1012495</v>
      </c>
      <c r="J7" s="588">
        <v>1114232</v>
      </c>
    </row>
    <row r="8" spans="2:10" ht="12.75" thickBot="1">
      <c r="B8" s="697" t="s">
        <v>674</v>
      </c>
      <c r="C8" s="697"/>
      <c r="D8" s="409">
        <v>547564</v>
      </c>
      <c r="E8" s="409">
        <v>977598</v>
      </c>
      <c r="H8" s="765" t="s">
        <v>674</v>
      </c>
      <c r="I8" s="588">
        <v>977598</v>
      </c>
      <c r="J8" s="588">
        <v>633812</v>
      </c>
    </row>
    <row r="9" spans="2:10" ht="12.75" thickBot="1">
      <c r="B9" s="699" t="s">
        <v>675</v>
      </c>
      <c r="C9" s="699"/>
      <c r="D9" s="409">
        <v>0</v>
      </c>
      <c r="E9" s="407">
        <v>2971246</v>
      </c>
      <c r="H9" s="766" t="s">
        <v>675</v>
      </c>
      <c r="I9" s="767">
        <v>2971246</v>
      </c>
      <c r="J9" s="588">
        <v>-1833955</v>
      </c>
    </row>
    <row r="10" spans="2:10" ht="12.75" thickBot="1">
      <c r="B10" s="697" t="s">
        <v>676</v>
      </c>
      <c r="C10" s="697"/>
      <c r="D10" s="409">
        <v>-1432246</v>
      </c>
      <c r="E10" s="409">
        <v>-2219616</v>
      </c>
      <c r="H10" s="765" t="s">
        <v>676</v>
      </c>
      <c r="I10" s="588">
        <v>-2219616</v>
      </c>
      <c r="J10" s="588">
        <v>-2430334</v>
      </c>
    </row>
    <row r="11" spans="2:10" ht="12.75" thickBot="1">
      <c r="B11" s="697" t="s">
        <v>677</v>
      </c>
      <c r="C11" s="697"/>
      <c r="D11" s="409">
        <v>0</v>
      </c>
      <c r="E11" s="409">
        <v>700523</v>
      </c>
      <c r="H11" s="765" t="s">
        <v>677</v>
      </c>
      <c r="I11" s="588">
        <v>700523</v>
      </c>
      <c r="J11" s="588">
        <v>199133</v>
      </c>
    </row>
    <row r="12" spans="2:10" ht="12.6" hidden="1" customHeight="1" thickBot="1">
      <c r="B12" s="697" t="s">
        <v>553</v>
      </c>
      <c r="C12" s="697"/>
      <c r="D12" s="409">
        <v>0</v>
      </c>
      <c r="E12" s="409">
        <v>0</v>
      </c>
      <c r="H12" s="765" t="s">
        <v>670</v>
      </c>
      <c r="I12" s="589" t="s">
        <v>197</v>
      </c>
      <c r="J12" s="588">
        <v>709331</v>
      </c>
    </row>
    <row r="13" spans="2:10" ht="24" hidden="1" customHeight="1">
      <c r="B13" s="1123" t="s">
        <v>552</v>
      </c>
      <c r="C13" s="1123"/>
      <c r="D13" s="409">
        <v>0</v>
      </c>
      <c r="E13" s="409">
        <v>0</v>
      </c>
      <c r="H13" s="768" t="s">
        <v>310</v>
      </c>
      <c r="I13" s="769">
        <v>22673308</v>
      </c>
      <c r="J13" s="769">
        <v>19231062</v>
      </c>
    </row>
    <row r="14" spans="2:10" ht="12.75" thickBot="1">
      <c r="B14" s="687" t="s">
        <v>678</v>
      </c>
      <c r="C14" s="687"/>
      <c r="D14" s="482">
        <v>22282092</v>
      </c>
      <c r="E14" s="482">
        <v>22673308</v>
      </c>
      <c r="H14" s="765" t="s">
        <v>551</v>
      </c>
      <c r="I14" s="588">
        <v>5149963</v>
      </c>
      <c r="J14" s="588">
        <v>4625519</v>
      </c>
    </row>
    <row r="15" spans="2:10" ht="12.75" thickBot="1">
      <c r="B15" s="700" t="s">
        <v>670</v>
      </c>
      <c r="C15" s="697"/>
      <c r="D15" s="409">
        <v>3096462</v>
      </c>
      <c r="E15" s="409">
        <v>5149963</v>
      </c>
      <c r="H15" s="770" t="s">
        <v>310</v>
      </c>
      <c r="I15" s="769">
        <v>27823271</v>
      </c>
      <c r="J15" s="769">
        <v>23856581</v>
      </c>
    </row>
    <row r="16" spans="2:10">
      <c r="B16" s="684" t="s">
        <v>310</v>
      </c>
      <c r="C16" s="685"/>
      <c r="D16" s="482">
        <v>25378554</v>
      </c>
      <c r="E16" s="482">
        <v>27823271</v>
      </c>
    </row>
    <row r="18" spans="2:5" ht="12" customHeight="1">
      <c r="B18" s="1124" t="s">
        <v>679</v>
      </c>
      <c r="C18" s="1125"/>
      <c r="D18" s="682">
        <v>45107</v>
      </c>
      <c r="E18" s="682">
        <v>44926</v>
      </c>
    </row>
    <row r="19" spans="2:5">
      <c r="B19" s="1126"/>
      <c r="C19" s="1127"/>
      <c r="D19" s="683" t="s">
        <v>68</v>
      </c>
      <c r="E19" s="683" t="s">
        <v>68</v>
      </c>
    </row>
    <row r="20" spans="2:5">
      <c r="B20" s="697" t="s">
        <v>680</v>
      </c>
      <c r="C20" s="697"/>
      <c r="D20" s="409">
        <v>3453801</v>
      </c>
      <c r="E20" s="409">
        <v>5694492</v>
      </c>
    </row>
    <row r="21" spans="2:5">
      <c r="B21" s="697" t="s">
        <v>681</v>
      </c>
      <c r="C21" s="697"/>
      <c r="D21" s="409">
        <v>21924753</v>
      </c>
      <c r="E21" s="409">
        <v>22128779</v>
      </c>
    </row>
    <row r="22" spans="2:5">
      <c r="B22" s="687" t="s">
        <v>310</v>
      </c>
      <c r="C22" s="687"/>
      <c r="D22" s="482">
        <v>25378554</v>
      </c>
      <c r="E22" s="482">
        <v>27823271</v>
      </c>
    </row>
    <row r="24" spans="2:5">
      <c r="B24" s="680"/>
      <c r="D24" s="447"/>
      <c r="E24" s="447"/>
    </row>
    <row r="25" spans="2:5">
      <c r="B25" s="680"/>
      <c r="C25" s="680"/>
      <c r="D25" s="491"/>
      <c r="E25" s="491"/>
    </row>
    <row r="26" spans="2:5">
      <c r="D26" s="689"/>
      <c r="E26" s="689"/>
    </row>
    <row r="27" spans="2:5">
      <c r="D27" s="689"/>
    </row>
    <row r="28" spans="2:5">
      <c r="B28" s="845" t="s">
        <v>684</v>
      </c>
      <c r="C28" s="845"/>
      <c r="D28" s="846"/>
      <c r="E28" s="846"/>
    </row>
    <row r="29" spans="2:5" ht="36">
      <c r="B29" s="847" t="s">
        <v>593</v>
      </c>
      <c r="C29" s="847" t="s">
        <v>534</v>
      </c>
      <c r="D29" s="847" t="s">
        <v>682</v>
      </c>
      <c r="E29" s="847" t="s">
        <v>683</v>
      </c>
    </row>
    <row r="30" spans="2:5">
      <c r="B30" s="697" t="s">
        <v>431</v>
      </c>
      <c r="C30" s="849">
        <v>40</v>
      </c>
      <c r="D30" s="409">
        <v>2600000</v>
      </c>
      <c r="E30" s="409">
        <v>2023</v>
      </c>
    </row>
    <row r="31" spans="2:5">
      <c r="B31" s="697" t="s">
        <v>429</v>
      </c>
      <c r="C31" s="849">
        <v>15</v>
      </c>
      <c r="D31" s="409">
        <v>600000</v>
      </c>
      <c r="E31" s="409">
        <v>2023</v>
      </c>
    </row>
    <row r="32" spans="2:5">
      <c r="B32" s="697" t="s">
        <v>533</v>
      </c>
      <c r="C32" s="849">
        <v>3</v>
      </c>
      <c r="D32" s="409">
        <v>150000</v>
      </c>
      <c r="E32" s="409">
        <v>2023</v>
      </c>
    </row>
    <row r="33" spans="2:5">
      <c r="B33" s="848" t="s">
        <v>310</v>
      </c>
      <c r="C33" s="473">
        <v>58</v>
      </c>
      <c r="D33" s="412">
        <v>3350000</v>
      </c>
      <c r="E33" s="848"/>
    </row>
    <row r="34" spans="2:5">
      <c r="C34" s="681"/>
    </row>
    <row r="35" spans="2:5">
      <c r="C35" s="681"/>
    </row>
    <row r="36" spans="2:5">
      <c r="B36" s="681" t="s">
        <v>685</v>
      </c>
      <c r="C36" s="681"/>
    </row>
    <row r="37" spans="2:5" ht="24">
      <c r="B37" s="850" t="s">
        <v>686</v>
      </c>
      <c r="C37" s="851" t="s">
        <v>550</v>
      </c>
      <c r="D37" s="852" t="s">
        <v>687</v>
      </c>
      <c r="E37" s="852" t="s">
        <v>688</v>
      </c>
    </row>
    <row r="38" spans="2:5">
      <c r="B38" s="854" t="s">
        <v>431</v>
      </c>
      <c r="C38" s="855">
        <v>5.6000000000000001E-2</v>
      </c>
      <c r="D38" s="387">
        <v>-671131.78200000001</v>
      </c>
      <c r="E38" s="387">
        <v>720506.777</v>
      </c>
    </row>
    <row r="39" spans="2:5">
      <c r="B39" s="854" t="s">
        <v>429</v>
      </c>
      <c r="C39" s="855">
        <v>5.6000000000000001E-2</v>
      </c>
      <c r="D39" s="387">
        <v>-55093.800999999999</v>
      </c>
      <c r="E39" s="387">
        <v>58094.451999999997</v>
      </c>
    </row>
    <row r="40" spans="2:5">
      <c r="B40" s="854" t="s">
        <v>427</v>
      </c>
      <c r="C40" s="855">
        <v>5.6000000000000001E-2</v>
      </c>
      <c r="D40" s="387">
        <v>-14405.539000000001</v>
      </c>
      <c r="E40" s="387">
        <v>15156.054</v>
      </c>
    </row>
    <row r="41" spans="2:5">
      <c r="B41" s="853" t="s">
        <v>310</v>
      </c>
      <c r="C41" s="853"/>
      <c r="D41" s="386">
        <v>-740631.12199999997</v>
      </c>
      <c r="E41" s="386">
        <v>793757.28300000005</v>
      </c>
    </row>
    <row r="43" spans="2:5" ht="24">
      <c r="B43" s="687" t="s">
        <v>690</v>
      </c>
      <c r="C43" s="688" t="s">
        <v>550</v>
      </c>
      <c r="D43" s="852" t="s">
        <v>687</v>
      </c>
      <c r="E43" s="852" t="s">
        <v>688</v>
      </c>
    </row>
    <row r="44" spans="2:5">
      <c r="B44" s="483" t="s">
        <v>431</v>
      </c>
      <c r="C44" s="701">
        <v>5.8700000000000002E-2</v>
      </c>
      <c r="D44" s="483">
        <v>-789464.34499999997</v>
      </c>
      <c r="E44" s="483">
        <v>749915.98600000003</v>
      </c>
    </row>
    <row r="45" spans="2:5">
      <c r="B45" s="483" t="s">
        <v>429</v>
      </c>
      <c r="C45" s="701">
        <v>7.0999999999999994E-2</v>
      </c>
      <c r="D45" s="483">
        <v>-61956.358</v>
      </c>
      <c r="E45" s="483">
        <v>65087.663</v>
      </c>
    </row>
    <row r="46" spans="2:5">
      <c r="B46" s="483" t="s">
        <v>427</v>
      </c>
      <c r="C46" s="701">
        <v>0</v>
      </c>
      <c r="D46" s="483">
        <v>-15088.974</v>
      </c>
      <c r="E46" s="483">
        <v>0</v>
      </c>
    </row>
    <row r="47" spans="2:5">
      <c r="B47" s="687" t="s">
        <v>310</v>
      </c>
      <c r="C47" s="687"/>
      <c r="D47" s="482">
        <v>-866509.67700000003</v>
      </c>
      <c r="E47" s="482">
        <v>815003.64899999998</v>
      </c>
    </row>
    <row r="49" spans="2:12" ht="24">
      <c r="B49" s="687" t="s">
        <v>689</v>
      </c>
      <c r="C49" s="688" t="s">
        <v>550</v>
      </c>
      <c r="D49" s="852" t="s">
        <v>687</v>
      </c>
      <c r="E49" s="852" t="s">
        <v>688</v>
      </c>
    </row>
    <row r="50" spans="2:12">
      <c r="B50" s="483" t="s">
        <v>431</v>
      </c>
      <c r="C50" s="701">
        <v>1.7000000000000001E-2</v>
      </c>
      <c r="D50" s="483">
        <v>745381.98</v>
      </c>
      <c r="E50" s="483">
        <v>-699262.18200000003</v>
      </c>
    </row>
    <row r="51" spans="2:12">
      <c r="B51" s="483" t="s">
        <v>429</v>
      </c>
      <c r="C51" s="701">
        <v>3.0999999999999999E-3</v>
      </c>
      <c r="D51" s="483">
        <v>59686.728000000003</v>
      </c>
      <c r="E51" s="483">
        <v>-36397.146000000001</v>
      </c>
    </row>
    <row r="52" spans="2:12">
      <c r="B52" s="483" t="s">
        <v>427</v>
      </c>
      <c r="C52" s="701">
        <v>0</v>
      </c>
      <c r="D52" s="483">
        <v>15946.071</v>
      </c>
      <c r="E52" s="483">
        <v>0</v>
      </c>
    </row>
    <row r="53" spans="2:12">
      <c r="B53" s="687" t="s">
        <v>310</v>
      </c>
      <c r="C53" s="687"/>
      <c r="D53" s="482">
        <v>821014.77899999998</v>
      </c>
      <c r="E53" s="482">
        <v>-735659.32799999998</v>
      </c>
    </row>
    <row r="56" spans="2:12">
      <c r="B56" s="845" t="s">
        <v>691</v>
      </c>
      <c r="C56" s="681"/>
    </row>
    <row r="57" spans="2:12" ht="24">
      <c r="B57" s="405" t="s">
        <v>593</v>
      </c>
      <c r="C57" s="686" t="s">
        <v>534</v>
      </c>
      <c r="D57" s="686" t="s">
        <v>694</v>
      </c>
      <c r="E57" s="686" t="s">
        <v>693</v>
      </c>
    </row>
    <row r="58" spans="2:12">
      <c r="B58" s="697" t="s">
        <v>431</v>
      </c>
      <c r="C58" s="702">
        <v>1107</v>
      </c>
      <c r="D58" s="483">
        <v>1036685.0891651</v>
      </c>
      <c r="E58" s="483">
        <v>952091.41714400088</v>
      </c>
    </row>
    <row r="59" spans="2:12">
      <c r="B59" s="697" t="s">
        <v>429</v>
      </c>
      <c r="C59" s="702">
        <v>106</v>
      </c>
      <c r="D59" s="483">
        <v>136896.07043090701</v>
      </c>
      <c r="E59" s="483">
        <v>129102.31314400012</v>
      </c>
    </row>
    <row r="60" spans="2:12">
      <c r="B60" s="697" t="s">
        <v>427</v>
      </c>
      <c r="C60" s="702">
        <v>10</v>
      </c>
      <c r="D60" s="483">
        <v>0</v>
      </c>
      <c r="E60" s="483">
        <v>29057.909720000025</v>
      </c>
    </row>
    <row r="61" spans="2:12">
      <c r="B61" s="687" t="s">
        <v>310</v>
      </c>
      <c r="C61" s="482">
        <v>1223</v>
      </c>
      <c r="D61" s="482">
        <v>1173581.1595960071</v>
      </c>
      <c r="E61" s="482">
        <v>1110251.6400080011</v>
      </c>
    </row>
    <row r="62" spans="2:12">
      <c r="K62" s="951">
        <v>167210932</v>
      </c>
    </row>
    <row r="63" spans="2:12">
      <c r="B63" s="1128" t="s">
        <v>692</v>
      </c>
      <c r="C63" s="950">
        <v>45107</v>
      </c>
      <c r="D63" s="682">
        <v>45107</v>
      </c>
      <c r="E63" s="758">
        <v>44742</v>
      </c>
      <c r="F63" s="214"/>
      <c r="H63" s="140"/>
      <c r="I63" s="934" t="s">
        <v>549</v>
      </c>
      <c r="J63" s="935" t="s">
        <v>741</v>
      </c>
      <c r="K63" s="937">
        <v>106436123</v>
      </c>
      <c r="L63" s="679">
        <v>106436</v>
      </c>
    </row>
    <row r="64" spans="2:12">
      <c r="B64" s="1129"/>
      <c r="C64" s="683" t="s">
        <v>68</v>
      </c>
      <c r="D64" s="683" t="s">
        <v>68</v>
      </c>
      <c r="E64" s="683" t="s">
        <v>68</v>
      </c>
      <c r="F64" s="209"/>
      <c r="H64" s="140"/>
      <c r="I64" s="934" t="s">
        <v>548</v>
      </c>
      <c r="J64" s="935" t="s">
        <v>742</v>
      </c>
      <c r="K64" s="936"/>
      <c r="L64" s="679">
        <v>0</v>
      </c>
    </row>
    <row r="65" spans="2:12">
      <c r="B65" s="697" t="s">
        <v>695</v>
      </c>
      <c r="C65" s="483">
        <v>22398850</v>
      </c>
      <c r="D65" s="382">
        <v>22459625</v>
      </c>
      <c r="E65" s="483">
        <v>18968652</v>
      </c>
      <c r="F65" s="494"/>
      <c r="G65" s="689">
        <v>-18968652</v>
      </c>
      <c r="H65" s="140"/>
      <c r="I65" s="934" t="s">
        <v>547</v>
      </c>
      <c r="J65" s="935" t="s">
        <v>743</v>
      </c>
      <c r="K65" s="937">
        <v>44225419</v>
      </c>
      <c r="L65" s="679">
        <v>44225</v>
      </c>
    </row>
    <row r="66" spans="2:12">
      <c r="B66" s="697" t="s">
        <v>696</v>
      </c>
      <c r="C66" s="483">
        <v>10943633</v>
      </c>
      <c r="D66" s="483">
        <v>10885591</v>
      </c>
      <c r="E66" s="483">
        <v>9277684</v>
      </c>
      <c r="F66" s="461"/>
      <c r="G66" s="689">
        <v>-9277684</v>
      </c>
      <c r="H66" s="140"/>
      <c r="I66" s="934" t="s">
        <v>546</v>
      </c>
      <c r="J66" s="935" t="s">
        <v>744</v>
      </c>
      <c r="K66" s="936"/>
      <c r="L66" s="679">
        <v>0</v>
      </c>
    </row>
    <row r="67" spans="2:12">
      <c r="B67" s="697" t="s">
        <v>697</v>
      </c>
      <c r="C67" s="483">
        <v>1808228</v>
      </c>
      <c r="D67" s="483">
        <v>1808228</v>
      </c>
      <c r="E67" s="483">
        <v>1191533</v>
      </c>
      <c r="F67" s="461"/>
      <c r="G67" s="689">
        <v>-1191533</v>
      </c>
      <c r="H67" s="140"/>
      <c r="I67" s="934" t="s">
        <v>545</v>
      </c>
      <c r="J67" s="935" t="s">
        <v>745</v>
      </c>
      <c r="K67" s="937">
        <v>2732851</v>
      </c>
      <c r="L67" s="679">
        <v>2733</v>
      </c>
    </row>
    <row r="68" spans="2:12">
      <c r="B68" s="697" t="s">
        <v>698</v>
      </c>
      <c r="C68" s="483">
        <v>1730149</v>
      </c>
      <c r="D68" s="483">
        <v>1727416</v>
      </c>
      <c r="E68" s="483">
        <v>1060310</v>
      </c>
      <c r="F68" s="406"/>
      <c r="G68" s="689">
        <v>-1060310</v>
      </c>
      <c r="H68" s="140"/>
      <c r="I68" s="934" t="s">
        <v>544</v>
      </c>
      <c r="J68" s="935" t="s">
        <v>746</v>
      </c>
      <c r="K68" s="937">
        <v>6673694</v>
      </c>
      <c r="L68" s="679">
        <v>6674</v>
      </c>
    </row>
    <row r="69" spans="2:12">
      <c r="B69" s="687" t="s">
        <v>310</v>
      </c>
      <c r="C69" s="482">
        <v>36880860</v>
      </c>
      <c r="D69" s="482">
        <v>36880860</v>
      </c>
      <c r="E69" s="482">
        <v>30498179</v>
      </c>
      <c r="F69" s="372"/>
      <c r="H69" s="140"/>
      <c r="I69" s="934" t="s">
        <v>543</v>
      </c>
      <c r="J69" s="935" t="s">
        <v>747</v>
      </c>
      <c r="K69" s="936"/>
      <c r="L69" s="679">
        <v>0</v>
      </c>
    </row>
    <row r="70" spans="2:12">
      <c r="C70" s="689"/>
      <c r="D70" s="689"/>
      <c r="E70" s="689"/>
      <c r="I70" s="934" t="s">
        <v>542</v>
      </c>
      <c r="J70" s="935" t="s">
        <v>748</v>
      </c>
      <c r="K70" s="936"/>
      <c r="L70" s="679">
        <v>0</v>
      </c>
    </row>
    <row r="71" spans="2:12">
      <c r="B71" s="680" t="s">
        <v>156</v>
      </c>
      <c r="C71" s="690">
        <v>0</v>
      </c>
      <c r="D71" s="690">
        <v>0</v>
      </c>
      <c r="E71" s="690">
        <v>0</v>
      </c>
      <c r="F71" s="690">
        <v>-16998705</v>
      </c>
      <c r="I71" s="934" t="s">
        <v>541</v>
      </c>
      <c r="J71" s="935" t="s">
        <v>749</v>
      </c>
      <c r="K71" s="937">
        <v>8341544</v>
      </c>
      <c r="L71" s="679">
        <v>8342</v>
      </c>
    </row>
    <row r="72" spans="2:12">
      <c r="I72" s="934" t="s">
        <v>540</v>
      </c>
      <c r="J72" s="935" t="s">
        <v>750</v>
      </c>
      <c r="K72" s="936"/>
      <c r="L72" s="679">
        <v>0</v>
      </c>
    </row>
    <row r="73" spans="2:12">
      <c r="I73" s="934" t="s">
        <v>539</v>
      </c>
      <c r="J73" s="935" t="s">
        <v>751</v>
      </c>
      <c r="K73" s="936"/>
      <c r="L73" s="679">
        <v>0</v>
      </c>
    </row>
    <row r="74" spans="2:12" ht="12.75" thickBot="1">
      <c r="B74" s="681"/>
      <c r="I74" s="934" t="s">
        <v>538</v>
      </c>
      <c r="J74" s="935" t="s">
        <v>752</v>
      </c>
      <c r="K74" s="937">
        <v>-1198699</v>
      </c>
      <c r="L74" s="679">
        <v>-1199</v>
      </c>
    </row>
    <row r="75" spans="2:12" ht="48">
      <c r="B75" s="691" t="s">
        <v>593</v>
      </c>
      <c r="C75" s="692" t="s">
        <v>537</v>
      </c>
      <c r="D75" s="692" t="s">
        <v>699</v>
      </c>
      <c r="E75" s="692" t="s">
        <v>700</v>
      </c>
      <c r="F75" s="692" t="s">
        <v>701</v>
      </c>
    </row>
    <row r="76" spans="2:12">
      <c r="B76" s="693" t="s">
        <v>431</v>
      </c>
      <c r="C76" s="856">
        <v>826</v>
      </c>
      <c r="D76" s="856">
        <v>426</v>
      </c>
      <c r="E76" s="856">
        <v>87</v>
      </c>
      <c r="F76" s="856">
        <v>12</v>
      </c>
    </row>
    <row r="77" spans="2:12">
      <c r="B77" s="693" t="s">
        <v>429</v>
      </c>
      <c r="C77" s="856">
        <v>103</v>
      </c>
      <c r="D77" s="856">
        <v>10</v>
      </c>
      <c r="E77" s="856">
        <v>6</v>
      </c>
      <c r="F77" s="856">
        <v>1</v>
      </c>
    </row>
    <row r="78" spans="2:12">
      <c r="B78" s="693" t="s">
        <v>427</v>
      </c>
      <c r="C78" s="856">
        <v>11</v>
      </c>
      <c r="D78" s="856">
        <v>1</v>
      </c>
      <c r="E78" s="856">
        <v>1</v>
      </c>
      <c r="F78" s="856">
        <v>0</v>
      </c>
    </row>
    <row r="79" spans="2:12">
      <c r="B79" s="693" t="s">
        <v>436</v>
      </c>
      <c r="C79" s="856">
        <v>0</v>
      </c>
      <c r="D79" s="856">
        <v>0</v>
      </c>
      <c r="E79" s="856">
        <v>2</v>
      </c>
      <c r="F79" s="856">
        <v>0</v>
      </c>
    </row>
    <row r="80" spans="2:12">
      <c r="B80" s="693" t="s">
        <v>536</v>
      </c>
      <c r="C80" s="856">
        <v>0</v>
      </c>
      <c r="D80" s="856">
        <v>181</v>
      </c>
      <c r="E80" s="856">
        <v>64</v>
      </c>
      <c r="F80" s="856">
        <v>0</v>
      </c>
      <c r="H80" s="679">
        <v>1845</v>
      </c>
    </row>
    <row r="81" spans="1:8">
      <c r="B81" s="693" t="s">
        <v>535</v>
      </c>
      <c r="C81" s="856">
        <v>0</v>
      </c>
      <c r="D81" s="856">
        <v>42</v>
      </c>
      <c r="E81" s="856">
        <v>15</v>
      </c>
      <c r="F81" s="856">
        <v>0</v>
      </c>
      <c r="H81" s="679">
        <v>211</v>
      </c>
    </row>
    <row r="82" spans="1:8">
      <c r="B82" s="693" t="s">
        <v>421</v>
      </c>
      <c r="C82" s="856">
        <v>0</v>
      </c>
      <c r="D82" s="856">
        <v>245</v>
      </c>
      <c r="E82" s="856">
        <v>36</v>
      </c>
      <c r="F82" s="856">
        <v>0</v>
      </c>
      <c r="H82" s="679">
        <v>13</v>
      </c>
    </row>
    <row r="83" spans="1:8" s="454" customFormat="1" ht="12.75" thickBot="1">
      <c r="A83" s="679"/>
      <c r="B83" s="694" t="s">
        <v>310</v>
      </c>
      <c r="C83" s="695">
        <v>940</v>
      </c>
      <c r="D83" s="695">
        <v>905</v>
      </c>
      <c r="E83" s="695">
        <v>211</v>
      </c>
      <c r="F83" s="695">
        <v>13</v>
      </c>
      <c r="H83" s="454">
        <v>2069</v>
      </c>
    </row>
    <row r="84" spans="1:8" s="454" customFormat="1">
      <c r="A84" s="679"/>
      <c r="B84" s="679"/>
      <c r="C84" s="696"/>
      <c r="D84" s="696"/>
      <c r="E84" s="696"/>
    </row>
    <row r="85" spans="1:8" s="454" customFormat="1">
      <c r="A85" s="679"/>
      <c r="B85" s="679"/>
      <c r="C85" s="679"/>
      <c r="D85" s="679"/>
      <c r="E85" s="679"/>
    </row>
    <row r="86" spans="1:8" s="454" customFormat="1" ht="12" customHeight="1" thickBot="1">
      <c r="A86" s="679"/>
      <c r="B86" s="679"/>
      <c r="C86" s="679"/>
      <c r="D86" s="679"/>
      <c r="E86" s="679"/>
    </row>
    <row r="87" spans="1:8" s="454" customFormat="1" ht="12" customHeight="1">
      <c r="A87" s="679"/>
      <c r="B87" s="1120" t="s">
        <v>593</v>
      </c>
      <c r="C87" s="1120" t="s">
        <v>534</v>
      </c>
      <c r="D87" s="744" t="s">
        <v>702</v>
      </c>
      <c r="E87" s="1120" t="s">
        <v>683</v>
      </c>
    </row>
    <row r="88" spans="1:8" s="454" customFormat="1" ht="12" customHeight="1" thickBot="1">
      <c r="A88" s="679"/>
      <c r="B88" s="1121"/>
      <c r="C88" s="1121"/>
      <c r="D88" s="745" t="s">
        <v>68</v>
      </c>
      <c r="E88" s="1121"/>
    </row>
    <row r="89" spans="1:8" s="454" customFormat="1" ht="12" customHeight="1">
      <c r="A89" s="679"/>
      <c r="B89" s="746" t="s">
        <v>431</v>
      </c>
      <c r="C89" s="747">
        <v>30</v>
      </c>
      <c r="D89" s="748">
        <v>2600000</v>
      </c>
      <c r="E89" s="749">
        <v>2023</v>
      </c>
    </row>
    <row r="90" spans="1:8" s="454" customFormat="1" ht="12" customHeight="1">
      <c r="A90" s="679"/>
      <c r="B90" s="750" t="s">
        <v>429</v>
      </c>
      <c r="C90" s="751">
        <v>12</v>
      </c>
      <c r="D90" s="752">
        <v>600000</v>
      </c>
      <c r="E90" s="753">
        <v>2023</v>
      </c>
    </row>
    <row r="91" spans="1:8" s="454" customFormat="1" ht="12" customHeight="1">
      <c r="A91" s="679"/>
      <c r="B91" s="750" t="s">
        <v>533</v>
      </c>
      <c r="C91" s="751">
        <v>3</v>
      </c>
      <c r="D91" s="752">
        <v>150000</v>
      </c>
      <c r="E91" s="753">
        <v>2023</v>
      </c>
    </row>
    <row r="92" spans="1:8" s="454" customFormat="1" ht="12.6" customHeight="1" thickBot="1">
      <c r="A92" s="679"/>
      <c r="B92" s="754" t="s">
        <v>310</v>
      </c>
      <c r="C92" s="755">
        <v>45</v>
      </c>
      <c r="D92" s="756">
        <v>3350000</v>
      </c>
      <c r="E92" s="757"/>
    </row>
    <row r="93" spans="1:8" s="454" customFormat="1" ht="12" customHeight="1">
      <c r="A93" s="679"/>
      <c r="B93" s="679"/>
      <c r="C93" s="679"/>
      <c r="D93" s="679"/>
      <c r="E93" s="679"/>
    </row>
    <row r="94" spans="1:8" s="454" customFormat="1">
      <c r="A94" s="679"/>
      <c r="B94" s="679"/>
      <c r="C94" s="679"/>
      <c r="D94" s="679"/>
      <c r="E94" s="679"/>
    </row>
    <row r="95" spans="1:8" s="454" customFormat="1">
      <c r="A95" s="679"/>
      <c r="B95" s="679"/>
      <c r="C95" s="679"/>
      <c r="D95" s="679"/>
      <c r="E95" s="679"/>
    </row>
  </sheetData>
  <mergeCells count="7">
    <mergeCell ref="E87:E88"/>
    <mergeCell ref="B3:C4"/>
    <mergeCell ref="B13:C13"/>
    <mergeCell ref="B18:C19"/>
    <mergeCell ref="B63:B64"/>
    <mergeCell ref="B87:B88"/>
    <mergeCell ref="C87:C88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7440C-964D-4E0C-9E54-E6173F4DD3B7}">
  <sheetPr>
    <tabColor rgb="FF0070C0"/>
  </sheetPr>
  <dimension ref="A1:I21"/>
  <sheetViews>
    <sheetView showGridLines="0" workbookViewId="0">
      <selection activeCell="E15" sqref="E15"/>
    </sheetView>
  </sheetViews>
  <sheetFormatPr baseColWidth="10" defaultColWidth="0" defaultRowHeight="12" zeroHeight="1"/>
  <cols>
    <col min="1" max="1" width="11.5703125" style="140" customWidth="1"/>
    <col min="2" max="2" width="35.7109375" style="140" bestFit="1" customWidth="1"/>
    <col min="3" max="3" width="14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6384" width="11.5703125" style="140" hidden="1"/>
  </cols>
  <sheetData>
    <row r="1" spans="2:6"/>
    <row r="2" spans="2:6"/>
    <row r="3" spans="2:6">
      <c r="B3" s="1002" t="s">
        <v>232</v>
      </c>
      <c r="C3" s="703">
        <v>45107</v>
      </c>
      <c r="D3" s="703">
        <v>44926</v>
      </c>
    </row>
    <row r="4" spans="2:6">
      <c r="B4" s="1002" t="s">
        <v>660</v>
      </c>
      <c r="C4" s="429" t="s">
        <v>68</v>
      </c>
      <c r="D4" s="429" t="s">
        <v>68</v>
      </c>
    </row>
    <row r="5" spans="2:6">
      <c r="B5" s="705" t="s">
        <v>661</v>
      </c>
      <c r="C5" s="422">
        <v>12669640</v>
      </c>
      <c r="D5" s="422">
        <v>9247415</v>
      </c>
      <c r="E5" s="525"/>
      <c r="F5" s="704"/>
    </row>
    <row r="6" spans="2:6">
      <c r="B6" s="705" t="s">
        <v>662</v>
      </c>
      <c r="C6" s="422">
        <v>3452709</v>
      </c>
      <c r="D6" s="389">
        <v>3623143</v>
      </c>
      <c r="E6" s="525"/>
      <c r="F6" s="704"/>
    </row>
    <row r="7" spans="2:6">
      <c r="B7" s="705" t="s">
        <v>663</v>
      </c>
      <c r="C7" s="422">
        <v>204069</v>
      </c>
      <c r="D7" s="389">
        <v>2488637</v>
      </c>
      <c r="E7" s="525"/>
      <c r="F7" s="704"/>
    </row>
    <row r="8" spans="2:6">
      <c r="B8" s="705" t="s">
        <v>664</v>
      </c>
      <c r="C8" s="422">
        <v>632937</v>
      </c>
      <c r="D8" s="389">
        <v>615777</v>
      </c>
      <c r="E8" s="525"/>
      <c r="F8" s="704"/>
    </row>
    <row r="9" spans="2:6">
      <c r="B9" s="705" t="s">
        <v>665</v>
      </c>
      <c r="C9" s="422">
        <v>217218</v>
      </c>
      <c r="D9" s="389">
        <v>2676588</v>
      </c>
      <c r="E9" s="525"/>
      <c r="F9" s="704"/>
    </row>
    <row r="10" spans="2:6">
      <c r="B10" s="706" t="s">
        <v>666</v>
      </c>
      <c r="C10" s="476">
        <v>17176573</v>
      </c>
      <c r="D10" s="476">
        <v>18651560</v>
      </c>
      <c r="F10" s="704"/>
    </row>
    <row r="11" spans="2:6">
      <c r="B11" s="705" t="s">
        <v>667</v>
      </c>
      <c r="C11" s="422">
        <v>7355177</v>
      </c>
      <c r="D11" s="389">
        <v>7355176</v>
      </c>
      <c r="E11" s="525"/>
      <c r="F11" s="704"/>
    </row>
    <row r="12" spans="2:6">
      <c r="B12" s="705" t="s">
        <v>668</v>
      </c>
      <c r="C12" s="422">
        <v>261264</v>
      </c>
      <c r="D12" s="389">
        <v>686458</v>
      </c>
      <c r="E12" s="525"/>
      <c r="F12" s="704"/>
    </row>
    <row r="13" spans="2:6">
      <c r="B13" s="706" t="s">
        <v>669</v>
      </c>
      <c r="C13" s="476">
        <v>7616441</v>
      </c>
      <c r="D13" s="476">
        <v>8041634</v>
      </c>
    </row>
    <row r="14" spans="2:6"/>
    <row r="15" spans="2:6">
      <c r="B15" s="163"/>
      <c r="C15" s="612"/>
      <c r="D15" s="612"/>
    </row>
    <row r="16" spans="2:6">
      <c r="B16" s="163"/>
      <c r="C16" s="612"/>
      <c r="D16" s="612"/>
    </row>
    <row r="17" spans="2:3"/>
    <row r="18" spans="2:3">
      <c r="B18" s="677"/>
      <c r="C18" s="678"/>
    </row>
    <row r="19" spans="2:3">
      <c r="B19" s="677"/>
      <c r="C19" s="678"/>
    </row>
    <row r="20" spans="2:3">
      <c r="B20" s="677"/>
      <c r="C20" s="678"/>
    </row>
    <row r="21" spans="2:3">
      <c r="C21" s="614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EBF3A-E561-4B7B-8329-84C508E08030}">
  <sheetPr>
    <tabColor rgb="FF00B0F0"/>
  </sheetPr>
  <dimension ref="A1:M18"/>
  <sheetViews>
    <sheetView showGridLines="0" workbookViewId="0">
      <selection activeCell="M12" sqref="M12"/>
    </sheetView>
  </sheetViews>
  <sheetFormatPr baseColWidth="10" defaultColWidth="0" defaultRowHeight="13.9" customHeight="1" zeroHeight="1"/>
  <cols>
    <col min="1" max="1" width="8.85546875" style="140" customWidth="1"/>
    <col min="2" max="2" width="29.140625" style="140" customWidth="1"/>
    <col min="3" max="4" width="16.140625" style="140" customWidth="1"/>
    <col min="5" max="6" width="16.140625" style="140" hidden="1" customWidth="1"/>
    <col min="7" max="7" width="8.85546875" style="140" hidden="1" customWidth="1"/>
    <col min="8" max="9" width="13.5703125" style="140" hidden="1" customWidth="1"/>
    <col min="10" max="11" width="13.5703125" style="140" customWidth="1"/>
    <col min="12" max="12" width="11.140625" style="140" bestFit="1" customWidth="1"/>
    <col min="13" max="13" width="8.85546875" style="140" customWidth="1"/>
    <col min="14" max="16384" width="8.85546875" style="140" hidden="1"/>
  </cols>
  <sheetData>
    <row r="1" spans="2:11" ht="12"/>
    <row r="2" spans="2:11" ht="12.75" thickBot="1"/>
    <row r="3" spans="2:11" ht="24">
      <c r="B3" s="1130" t="s">
        <v>373</v>
      </c>
      <c r="C3" s="221" t="s">
        <v>396</v>
      </c>
      <c r="D3" s="262" t="s">
        <v>398</v>
      </c>
      <c r="E3" s="214" t="s">
        <v>199</v>
      </c>
      <c r="F3" s="214" t="s">
        <v>150</v>
      </c>
      <c r="H3" s="215">
        <v>44742</v>
      </c>
      <c r="I3" s="216">
        <v>44377</v>
      </c>
      <c r="J3" s="366" t="s">
        <v>401</v>
      </c>
      <c r="K3" s="366" t="s">
        <v>402</v>
      </c>
    </row>
    <row r="4" spans="2:11" ht="12">
      <c r="B4" s="1131"/>
      <c r="C4" s="209" t="s">
        <v>68</v>
      </c>
      <c r="D4" s="263" t="s">
        <v>68</v>
      </c>
      <c r="E4" s="261" t="s">
        <v>68</v>
      </c>
      <c r="F4" s="209" t="s">
        <v>68</v>
      </c>
      <c r="H4" s="212" t="s">
        <v>68</v>
      </c>
      <c r="I4" s="210" t="s">
        <v>68</v>
      </c>
      <c r="J4" s="261" t="s">
        <v>68</v>
      </c>
      <c r="K4" s="209" t="s">
        <v>68</v>
      </c>
    </row>
    <row r="5" spans="2:11" ht="12">
      <c r="B5" s="360" t="s">
        <v>374</v>
      </c>
      <c r="C5" s="208"/>
      <c r="D5" s="208"/>
      <c r="E5" s="206"/>
      <c r="F5" s="206"/>
      <c r="H5" s="211"/>
      <c r="I5" s="217"/>
      <c r="J5" s="206"/>
      <c r="K5" s="206"/>
    </row>
    <row r="6" spans="2:11" ht="12">
      <c r="B6" s="361" t="s">
        <v>375</v>
      </c>
      <c r="C6" s="228">
        <v>139716978</v>
      </c>
      <c r="D6" s="228">
        <v>118688209</v>
      </c>
      <c r="E6" s="228">
        <v>58887677</v>
      </c>
      <c r="F6" s="228">
        <v>51304599</v>
      </c>
      <c r="H6" s="218"/>
      <c r="I6" s="219"/>
      <c r="J6" s="228">
        <v>58887677</v>
      </c>
      <c r="K6" s="228">
        <v>51304599</v>
      </c>
    </row>
    <row r="7" spans="2:11" ht="12">
      <c r="B7" s="362" t="s">
        <v>376</v>
      </c>
      <c r="C7" s="228">
        <v>150038990</v>
      </c>
      <c r="D7" s="228">
        <v>127921380</v>
      </c>
      <c r="E7" s="228">
        <v>72336414</v>
      </c>
      <c r="F7" s="228">
        <v>61327965</v>
      </c>
      <c r="H7" s="218"/>
      <c r="I7" s="219"/>
      <c r="J7" s="228">
        <v>72336414</v>
      </c>
      <c r="K7" s="228">
        <v>61327965</v>
      </c>
    </row>
    <row r="8" spans="2:11" ht="12">
      <c r="B8" s="362" t="s">
        <v>377</v>
      </c>
      <c r="C8" s="228">
        <v>34677751</v>
      </c>
      <c r="D8" s="228">
        <v>26992491</v>
      </c>
      <c r="E8" s="228">
        <v>17673775</v>
      </c>
      <c r="F8" s="228">
        <v>14228109</v>
      </c>
      <c r="H8" s="218"/>
      <c r="I8" s="219"/>
      <c r="J8" s="228">
        <v>17673775</v>
      </c>
      <c r="K8" s="228">
        <v>14228109</v>
      </c>
    </row>
    <row r="9" spans="2:11" ht="12">
      <c r="B9" s="362" t="s">
        <v>378</v>
      </c>
      <c r="C9" s="228">
        <v>8692555</v>
      </c>
      <c r="D9" s="228">
        <v>7620526</v>
      </c>
      <c r="E9" s="228">
        <v>4545981</v>
      </c>
      <c r="F9" s="228">
        <v>4023256</v>
      </c>
      <c r="H9" s="222"/>
      <c r="I9" s="223"/>
      <c r="J9" s="228">
        <v>4545981</v>
      </c>
      <c r="K9" s="228">
        <v>4023256</v>
      </c>
    </row>
    <row r="10" spans="2:11" ht="12.75" thickBot="1">
      <c r="B10" s="363" t="s">
        <v>310</v>
      </c>
      <c r="C10" s="224">
        <v>333126274</v>
      </c>
      <c r="D10" s="225">
        <v>281222606</v>
      </c>
      <c r="E10" s="226">
        <v>153443847</v>
      </c>
      <c r="F10" s="224">
        <v>130883929</v>
      </c>
      <c r="H10" s="220">
        <v>0</v>
      </c>
      <c r="I10" s="227">
        <v>0</v>
      </c>
      <c r="J10" s="226">
        <v>153443847</v>
      </c>
      <c r="K10" s="224">
        <v>130883929</v>
      </c>
    </row>
    <row r="11" spans="2:11" ht="12"/>
    <row r="12" spans="2:11" ht="12">
      <c r="B12" s="163"/>
      <c r="C12" s="213"/>
      <c r="D12" s="213"/>
      <c r="E12" s="213"/>
      <c r="F12" s="213"/>
    </row>
    <row r="13" spans="2:11" ht="12"/>
    <row r="14" spans="2:11" ht="12">
      <c r="C14" s="138"/>
    </row>
    <row r="15" spans="2:11" ht="12">
      <c r="B15" s="207"/>
      <c r="C15" s="228">
        <v>34677751</v>
      </c>
      <c r="D15" s="229">
        <v>26992491</v>
      </c>
    </row>
    <row r="16" spans="2:11" ht="13.9" customHeight="1">
      <c r="B16" s="207"/>
      <c r="C16" s="228">
        <v>8692555</v>
      </c>
      <c r="D16" s="229">
        <v>7620526</v>
      </c>
    </row>
    <row r="17" ht="13.9" customHeight="1"/>
    <row r="18" ht="13.9" customHeight="1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4063F-95AE-4C82-9FF4-D95C1AAD1A88}">
  <sheetPr>
    <tabColor rgb="FF0070C0"/>
  </sheetPr>
  <dimension ref="A1:L42"/>
  <sheetViews>
    <sheetView showGridLines="0" zoomScale="79" workbookViewId="0">
      <selection activeCell="C31" sqref="C31"/>
    </sheetView>
  </sheetViews>
  <sheetFormatPr baseColWidth="10" defaultColWidth="0" defaultRowHeight="12" zeroHeight="1"/>
  <cols>
    <col min="1" max="1" width="8.85546875" style="140" customWidth="1"/>
    <col min="2" max="2" width="65.140625" style="140" customWidth="1"/>
    <col min="3" max="3" width="12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0" width="12" style="140" customWidth="1"/>
    <col min="11" max="12" width="8.85546875" style="140" customWidth="1"/>
    <col min="13" max="16384" width="8.85546875" style="140" hidden="1"/>
  </cols>
  <sheetData>
    <row r="1" spans="2:10"/>
    <row r="2" spans="2:10" ht="12.75" thickBot="1"/>
    <row r="3" spans="2:10" ht="24">
      <c r="B3" s="1132" t="s">
        <v>379</v>
      </c>
      <c r="C3" s="221">
        <v>45016</v>
      </c>
      <c r="D3" s="707">
        <v>44651</v>
      </c>
      <c r="E3" s="708" t="s">
        <v>401</v>
      </c>
      <c r="F3" s="708" t="s">
        <v>402</v>
      </c>
      <c r="I3" s="615">
        <v>44742</v>
      </c>
      <c r="J3" s="615">
        <v>44377</v>
      </c>
    </row>
    <row r="4" spans="2:10" ht="12.75" thickBot="1">
      <c r="B4" s="1133"/>
      <c r="C4" s="209" t="s">
        <v>68</v>
      </c>
      <c r="D4" s="606" t="s">
        <v>68</v>
      </c>
      <c r="E4" s="209" t="s">
        <v>68</v>
      </c>
      <c r="F4" s="209" t="s">
        <v>68</v>
      </c>
      <c r="I4" s="616" t="s">
        <v>68</v>
      </c>
      <c r="J4" s="616" t="s">
        <v>68</v>
      </c>
    </row>
    <row r="5" spans="2:10" ht="12.75" thickBot="1">
      <c r="B5" s="712" t="s">
        <v>380</v>
      </c>
      <c r="C5" s="709">
        <v>1625556</v>
      </c>
      <c r="D5" s="709">
        <v>-17463</v>
      </c>
      <c r="E5" s="270">
        <v>80752</v>
      </c>
      <c r="F5" s="270">
        <v>-17463</v>
      </c>
      <c r="I5" s="952">
        <v>1544804</v>
      </c>
      <c r="J5" s="956">
        <v>0</v>
      </c>
    </row>
    <row r="6" spans="2:10" ht="12.75" thickBot="1">
      <c r="B6" s="712" t="s">
        <v>381</v>
      </c>
      <c r="C6" s="709">
        <v>-2128950</v>
      </c>
      <c r="D6" s="709">
        <v>-876269</v>
      </c>
      <c r="E6" s="270">
        <v>-95308</v>
      </c>
      <c r="F6" s="270">
        <v>-700000</v>
      </c>
      <c r="I6" s="953">
        <v>-2033642</v>
      </c>
      <c r="J6" s="953">
        <v>-176269</v>
      </c>
    </row>
    <row r="7" spans="2:10" ht="12.75" thickBot="1">
      <c r="B7" s="712" t="s">
        <v>382</v>
      </c>
      <c r="C7" s="709">
        <v>-1819483</v>
      </c>
      <c r="D7" s="709">
        <v>-203099</v>
      </c>
      <c r="E7" s="270">
        <v>-1694999</v>
      </c>
      <c r="F7" s="270">
        <v>-162889</v>
      </c>
      <c r="I7" s="953">
        <v>-124484</v>
      </c>
      <c r="J7" s="953">
        <v>-40210</v>
      </c>
    </row>
    <row r="8" spans="2:10" ht="12.75" thickBot="1">
      <c r="B8" s="364" t="s">
        <v>383</v>
      </c>
      <c r="C8" s="709">
        <v>431560</v>
      </c>
      <c r="D8" s="709">
        <v>-91762</v>
      </c>
      <c r="E8" s="270">
        <v>429634</v>
      </c>
      <c r="F8" s="270">
        <v>-74418</v>
      </c>
      <c r="I8" s="953">
        <v>1926</v>
      </c>
      <c r="J8" s="953">
        <v>-17344</v>
      </c>
    </row>
    <row r="9" spans="2:10" ht="12.75" thickBot="1">
      <c r="B9" s="710" t="s">
        <v>384</v>
      </c>
      <c r="C9" s="711">
        <v>-1891317</v>
      </c>
      <c r="D9" s="711">
        <v>-1188593</v>
      </c>
      <c r="E9" s="711">
        <v>-1279921</v>
      </c>
      <c r="F9" s="711">
        <v>-954770</v>
      </c>
      <c r="I9" s="955">
        <v>-611396</v>
      </c>
      <c r="J9" s="955">
        <v>-233823</v>
      </c>
    </row>
    <row r="10" spans="2:10" ht="12.75" thickBot="1">
      <c r="B10" s="712" t="s">
        <v>385</v>
      </c>
      <c r="C10" s="709">
        <v>-9919722</v>
      </c>
      <c r="D10" s="709">
        <v>-5632753</v>
      </c>
      <c r="E10" s="270">
        <v>-5003808</v>
      </c>
      <c r="F10" s="270">
        <v>-3127061</v>
      </c>
      <c r="I10" s="953">
        <v>-4915914</v>
      </c>
      <c r="J10" s="953">
        <v>-2505692</v>
      </c>
    </row>
    <row r="11" spans="2:10" ht="12.75" thickBot="1">
      <c r="B11" s="712" t="s">
        <v>386</v>
      </c>
      <c r="C11" s="709">
        <v>-2591707</v>
      </c>
      <c r="D11" s="709">
        <v>-3512419</v>
      </c>
      <c r="E11" s="270">
        <v>-1280809</v>
      </c>
      <c r="F11" s="270">
        <v>-1452425</v>
      </c>
      <c r="I11" s="953">
        <v>-1310898</v>
      </c>
      <c r="J11" s="953">
        <v>-2059994</v>
      </c>
    </row>
    <row r="12" spans="2:10" ht="12.75" thickBot="1">
      <c r="B12" s="712" t="s">
        <v>387</v>
      </c>
      <c r="C12" s="709">
        <v>-10712522</v>
      </c>
      <c r="D12" s="709">
        <v>-6207457</v>
      </c>
      <c r="E12" s="270">
        <v>-5502860</v>
      </c>
      <c r="F12" s="270">
        <v>-3258494</v>
      </c>
      <c r="I12" s="953">
        <v>-5209662</v>
      </c>
      <c r="J12" s="953">
        <v>-2948963</v>
      </c>
    </row>
    <row r="13" spans="2:10" ht="12.75" thickBot="1">
      <c r="B13" s="712" t="s">
        <v>388</v>
      </c>
      <c r="C13" s="709">
        <v>-178749</v>
      </c>
      <c r="D13" s="709">
        <v>-32774</v>
      </c>
      <c r="E13" s="270">
        <v>-134569</v>
      </c>
      <c r="F13" s="270">
        <v>-14943</v>
      </c>
      <c r="I13" s="953">
        <v>-44180</v>
      </c>
      <c r="J13" s="953">
        <v>-17831</v>
      </c>
    </row>
    <row r="14" spans="2:10" ht="12.75" thickBot="1">
      <c r="B14" s="712" t="s">
        <v>389</v>
      </c>
      <c r="C14" s="709">
        <v>-459571</v>
      </c>
      <c r="D14" s="709">
        <v>-419956</v>
      </c>
      <c r="E14" s="270">
        <v>-270055</v>
      </c>
      <c r="F14" s="270">
        <v>138259</v>
      </c>
      <c r="I14" s="953">
        <v>-189516</v>
      </c>
      <c r="J14" s="953">
        <v>-558215</v>
      </c>
    </row>
    <row r="15" spans="2:10" ht="12.75" thickBot="1">
      <c r="B15" s="712" t="s">
        <v>390</v>
      </c>
      <c r="C15" s="709">
        <v>-232267</v>
      </c>
      <c r="D15" s="709">
        <v>0</v>
      </c>
      <c r="E15" s="270">
        <v>-232267</v>
      </c>
      <c r="F15" s="270">
        <v>0</v>
      </c>
      <c r="I15" s="954">
        <v>0</v>
      </c>
      <c r="J15" s="954">
        <v>0</v>
      </c>
    </row>
    <row r="16" spans="2:10" ht="12.75" thickBot="1">
      <c r="B16" s="712" t="s">
        <v>391</v>
      </c>
      <c r="C16" s="709">
        <v>-173224</v>
      </c>
      <c r="D16" s="709">
        <v>-172344</v>
      </c>
      <c r="E16" s="270">
        <v>-88206</v>
      </c>
      <c r="F16" s="270">
        <v>-75566</v>
      </c>
      <c r="I16" s="953">
        <v>-85018</v>
      </c>
      <c r="J16" s="953">
        <v>-96778</v>
      </c>
    </row>
    <row r="17" spans="2:10" ht="12.75" thickBot="1">
      <c r="B17" s="710" t="s">
        <v>392</v>
      </c>
      <c r="C17" s="711">
        <v>-24267762</v>
      </c>
      <c r="D17" s="711">
        <v>-15977703</v>
      </c>
      <c r="E17" s="711">
        <v>-12512574</v>
      </c>
      <c r="F17" s="711">
        <v>-7790230</v>
      </c>
      <c r="I17" s="953">
        <v>-85018</v>
      </c>
      <c r="J17" s="955">
        <v>-8187473</v>
      </c>
    </row>
    <row r="18" spans="2:10" ht="12.75" thickBot="1">
      <c r="B18" s="712" t="s">
        <v>393</v>
      </c>
      <c r="C18" s="709">
        <v>13472081</v>
      </c>
      <c r="D18" s="709">
        <v>6111300</v>
      </c>
      <c r="E18" s="270">
        <v>6802410</v>
      </c>
      <c r="F18" s="270">
        <v>3437282</v>
      </c>
      <c r="I18" s="953">
        <v>6669671</v>
      </c>
      <c r="J18" s="953">
        <v>2674018</v>
      </c>
    </row>
    <row r="19" spans="2:10" ht="12.75" thickBot="1">
      <c r="B19" s="712" t="s">
        <v>394</v>
      </c>
      <c r="C19" s="709">
        <v>863073</v>
      </c>
      <c r="D19" s="709">
        <v>855410</v>
      </c>
      <c r="E19" s="270">
        <v>462162</v>
      </c>
      <c r="F19" s="270">
        <v>514956</v>
      </c>
      <c r="I19" s="953">
        <v>400911</v>
      </c>
      <c r="J19" s="953">
        <v>340454</v>
      </c>
    </row>
    <row r="20" spans="2:10" ht="12.75" thickBot="1">
      <c r="B20" s="710" t="s">
        <v>395</v>
      </c>
      <c r="C20" s="711">
        <v>14335154</v>
      </c>
      <c r="D20" s="711">
        <v>6966710</v>
      </c>
      <c r="E20" s="711">
        <v>7264572</v>
      </c>
      <c r="F20" s="711">
        <v>3952238</v>
      </c>
      <c r="I20" s="955">
        <v>7070582</v>
      </c>
      <c r="J20" s="955">
        <v>3014472</v>
      </c>
    </row>
    <row r="21" spans="2:10"/>
    <row r="22" spans="2:10"/>
    <row r="23" spans="2:10"/>
    <row r="24" spans="2:10"/>
    <row r="25" spans="2:10"/>
    <row r="26" spans="2:10"/>
    <row r="27" spans="2:10"/>
    <row r="28" spans="2:10"/>
    <row r="29" spans="2:10"/>
    <row r="30" spans="2:10"/>
    <row r="31" spans="2:10"/>
    <row r="32" spans="2:10"/>
    <row r="33"/>
    <row r="34"/>
    <row r="35"/>
    <row r="36"/>
    <row r="37"/>
    <row r="38"/>
    <row r="39"/>
    <row r="40"/>
    <row r="41"/>
    <row r="42"/>
  </sheetData>
  <mergeCells count="1">
    <mergeCell ref="B3:B4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H44"/>
  <sheetViews>
    <sheetView showGridLines="0" topLeftCell="B1" workbookViewId="0">
      <selection activeCell="D5" sqref="D5:H38"/>
    </sheetView>
  </sheetViews>
  <sheetFormatPr baseColWidth="10" defaultColWidth="11.42578125" defaultRowHeight="12"/>
  <cols>
    <col min="1" max="1" width="10.42578125" style="181" customWidth="1"/>
    <col min="2" max="2" width="57.42578125" style="173" customWidth="1"/>
    <col min="3" max="3" width="7.7109375" style="173" customWidth="1"/>
    <col min="4" max="5" width="15.7109375" style="173" bestFit="1" customWidth="1"/>
    <col min="6" max="6" width="11.42578125" style="173" customWidth="1"/>
    <col min="7" max="7" width="10.7109375" style="140" bestFit="1" customWidth="1"/>
    <col min="8" max="8" width="7.7109375" style="140" bestFit="1" customWidth="1"/>
    <col min="9" max="16384" width="11.42578125" style="173"/>
  </cols>
  <sheetData>
    <row r="1" spans="1:8" ht="12.75" thickBot="1">
      <c r="G1" s="182"/>
      <c r="H1" s="183"/>
    </row>
    <row r="2" spans="1:8">
      <c r="A2" s="184"/>
      <c r="B2" s="1010" t="s">
        <v>223</v>
      </c>
      <c r="C2" s="1004" t="s">
        <v>281</v>
      </c>
      <c r="D2" s="166" t="s">
        <v>396</v>
      </c>
      <c r="E2" s="166" t="s">
        <v>400</v>
      </c>
      <c r="G2" s="1012" t="s">
        <v>404</v>
      </c>
      <c r="H2" s="1014" t="s">
        <v>154</v>
      </c>
    </row>
    <row r="3" spans="1:8" ht="12.75" thickBot="1">
      <c r="B3" s="1011"/>
      <c r="C3" s="1005"/>
      <c r="D3" s="167" t="s">
        <v>68</v>
      </c>
      <c r="E3" s="167" t="s">
        <v>68</v>
      </c>
      <c r="G3" s="1013"/>
      <c r="H3" s="1015"/>
    </row>
    <row r="4" spans="1:8">
      <c r="B4" s="272" t="s">
        <v>224</v>
      </c>
      <c r="C4" s="237"/>
      <c r="D4" s="232"/>
      <c r="E4" s="232"/>
      <c r="G4" s="150"/>
      <c r="H4" s="151"/>
    </row>
    <row r="5" spans="1:8">
      <c r="A5" s="181" t="s">
        <v>23</v>
      </c>
      <c r="B5" s="273" t="s">
        <v>225</v>
      </c>
      <c r="C5" s="234">
        <v>16</v>
      </c>
      <c r="D5" s="232">
        <v>120516426</v>
      </c>
      <c r="E5" s="232">
        <v>74347139</v>
      </c>
      <c r="F5" s="504"/>
      <c r="G5" s="496">
        <v>46169287</v>
      </c>
      <c r="H5" s="497">
        <v>0.62099614889014088</v>
      </c>
    </row>
    <row r="6" spans="1:8">
      <c r="A6" s="181" t="s">
        <v>24</v>
      </c>
      <c r="B6" s="273" t="s">
        <v>226</v>
      </c>
      <c r="C6" s="234">
        <v>14</v>
      </c>
      <c r="D6" s="232">
        <v>1612169</v>
      </c>
      <c r="E6" s="232">
        <v>1402307</v>
      </c>
      <c r="F6" s="504"/>
      <c r="G6" s="496">
        <v>209862</v>
      </c>
      <c r="H6" s="497">
        <v>0.14965481880929069</v>
      </c>
    </row>
    <row r="7" spans="1:8">
      <c r="A7" s="181" t="s">
        <v>25</v>
      </c>
      <c r="B7" s="273" t="s">
        <v>227</v>
      </c>
      <c r="C7" s="234">
        <v>17</v>
      </c>
      <c r="D7" s="232">
        <v>137214238</v>
      </c>
      <c r="E7" s="232">
        <v>138730009</v>
      </c>
      <c r="F7" s="504"/>
      <c r="G7" s="496">
        <v>-1515771</v>
      </c>
      <c r="H7" s="497">
        <v>-1.0926049893069639E-2</v>
      </c>
    </row>
    <row r="8" spans="1:8" ht="15">
      <c r="A8" s="181" t="s">
        <v>26</v>
      </c>
      <c r="B8" s="273" t="s">
        <v>228</v>
      </c>
      <c r="C8" s="234">
        <v>6</v>
      </c>
      <c r="D8" s="232">
        <v>5441728</v>
      </c>
      <c r="E8" s="232">
        <v>5010030</v>
      </c>
      <c r="F8"/>
      <c r="G8" s="496">
        <v>431698</v>
      </c>
      <c r="H8" s="497">
        <v>8.6166749500501988E-2</v>
      </c>
    </row>
    <row r="9" spans="1:8" ht="15">
      <c r="A9" s="181" t="s">
        <v>27</v>
      </c>
      <c r="B9" s="273" t="s">
        <v>229</v>
      </c>
      <c r="C9" s="234">
        <v>18</v>
      </c>
      <c r="D9" s="232">
        <v>5792750</v>
      </c>
      <c r="E9" s="232">
        <v>17987684</v>
      </c>
      <c r="F9"/>
      <c r="G9" s="496">
        <v>-12194934</v>
      </c>
      <c r="H9" s="497">
        <v>-0.67796020877395891</v>
      </c>
    </row>
    <row r="10" spans="1:8" ht="15">
      <c r="A10" s="181" t="s">
        <v>28</v>
      </c>
      <c r="B10" s="273" t="s">
        <v>230</v>
      </c>
      <c r="C10" s="234">
        <v>8</v>
      </c>
      <c r="D10" s="232">
        <v>96540</v>
      </c>
      <c r="E10" s="232">
        <v>4802933</v>
      </c>
      <c r="F10"/>
      <c r="G10" s="496">
        <v>-4706393</v>
      </c>
      <c r="H10" s="497">
        <v>-0.97989978207066386</v>
      </c>
    </row>
    <row r="11" spans="1:8" ht="15">
      <c r="A11" s="181" t="s">
        <v>29</v>
      </c>
      <c r="B11" s="273" t="s">
        <v>231</v>
      </c>
      <c r="C11" s="234">
        <v>19</v>
      </c>
      <c r="D11" s="232">
        <v>3453801</v>
      </c>
      <c r="E11" s="232">
        <v>5694492</v>
      </c>
      <c r="F11"/>
      <c r="G11" s="496">
        <v>-2240691</v>
      </c>
      <c r="H11" s="497">
        <v>-0.39348391392946025</v>
      </c>
    </row>
    <row r="12" spans="1:8" ht="15.75" thickBot="1">
      <c r="A12" s="181" t="s">
        <v>30</v>
      </c>
      <c r="B12" s="273" t="s">
        <v>232</v>
      </c>
      <c r="C12" s="234">
        <v>20</v>
      </c>
      <c r="D12" s="232">
        <v>17176573</v>
      </c>
      <c r="E12" s="232">
        <v>18651560</v>
      </c>
      <c r="F12"/>
      <c r="G12" s="496">
        <v>-1474987</v>
      </c>
      <c r="H12" s="497">
        <v>-7.9081159967316406E-2</v>
      </c>
    </row>
    <row r="13" spans="1:8" ht="24.75" thickBot="1">
      <c r="B13" s="280" t="s">
        <v>233</v>
      </c>
      <c r="C13" s="235"/>
      <c r="D13" s="439">
        <v>291304225</v>
      </c>
      <c r="E13" s="439">
        <v>266626154</v>
      </c>
      <c r="F13"/>
      <c r="G13" s="498">
        <v>24678071</v>
      </c>
      <c r="H13" s="432">
        <v>9.2556827714658479E-2</v>
      </c>
    </row>
    <row r="14" spans="1:8" ht="24.75" hidden="1" customHeight="1" thickBot="1">
      <c r="A14" s="181" t="s">
        <v>82</v>
      </c>
      <c r="B14" s="281" t="s">
        <v>83</v>
      </c>
      <c r="C14" s="234"/>
      <c r="D14" s="441">
        <v>0</v>
      </c>
      <c r="E14" s="232">
        <v>0</v>
      </c>
      <c r="F14"/>
      <c r="G14" s="496">
        <v>0</v>
      </c>
      <c r="H14" s="149">
        <v>1</v>
      </c>
    </row>
    <row r="15" spans="1:8" ht="15.75" thickBot="1">
      <c r="B15" s="282" t="s">
        <v>234</v>
      </c>
      <c r="C15" s="238"/>
      <c r="D15" s="439">
        <v>291304225</v>
      </c>
      <c r="E15" s="439">
        <v>266626154</v>
      </c>
      <c r="F15"/>
      <c r="G15" s="498">
        <v>24678071</v>
      </c>
      <c r="H15" s="432">
        <v>9.2556827714658479E-2</v>
      </c>
    </row>
    <row r="16" spans="1:8" ht="15">
      <c r="B16" s="277" t="s">
        <v>235</v>
      </c>
      <c r="C16" s="237"/>
      <c r="D16" s="232"/>
      <c r="E16" s="232"/>
      <c r="F16"/>
      <c r="G16" s="499"/>
      <c r="H16" s="500"/>
    </row>
    <row r="17" spans="1:8" ht="15">
      <c r="A17" s="181" t="s">
        <v>31</v>
      </c>
      <c r="B17" s="273" t="s">
        <v>225</v>
      </c>
      <c r="C17" s="234">
        <v>16</v>
      </c>
      <c r="D17" s="232">
        <v>1173262137</v>
      </c>
      <c r="E17" s="232">
        <v>1222905987</v>
      </c>
      <c r="F17"/>
      <c r="G17" s="496">
        <v>-49643850</v>
      </c>
      <c r="H17" s="497">
        <v>-4.0594984837538456E-2</v>
      </c>
    </row>
    <row r="18" spans="1:8" ht="15">
      <c r="A18" s="181" t="s">
        <v>32</v>
      </c>
      <c r="B18" s="273" t="s">
        <v>226</v>
      </c>
      <c r="C18" s="234">
        <v>14</v>
      </c>
      <c r="D18" s="232">
        <v>3004091</v>
      </c>
      <c r="E18" s="232">
        <v>2667950</v>
      </c>
      <c r="F18"/>
      <c r="G18" s="496">
        <v>336141</v>
      </c>
      <c r="H18" s="497">
        <v>0.12599224123390618</v>
      </c>
    </row>
    <row r="19" spans="1:8" ht="15">
      <c r="A19" s="181" t="s">
        <v>33</v>
      </c>
      <c r="B19" s="273" t="s">
        <v>236</v>
      </c>
      <c r="C19" s="234">
        <v>17</v>
      </c>
      <c r="D19" s="232">
        <v>1190841</v>
      </c>
      <c r="E19" s="232">
        <v>1188753</v>
      </c>
      <c r="F19"/>
      <c r="G19" s="496">
        <v>2088</v>
      </c>
      <c r="H19" s="497">
        <v>1.7564624442588158E-3</v>
      </c>
    </row>
    <row r="20" spans="1:8" ht="13.9" hidden="1" customHeight="1">
      <c r="A20" s="181" t="s">
        <v>34</v>
      </c>
      <c r="B20" s="274" t="s">
        <v>78</v>
      </c>
      <c r="C20" s="234"/>
      <c r="D20" s="232">
        <v>0</v>
      </c>
      <c r="E20" s="232">
        <v>0</v>
      </c>
      <c r="F20"/>
      <c r="G20" s="496">
        <v>0</v>
      </c>
      <c r="H20" s="497">
        <v>1</v>
      </c>
    </row>
    <row r="21" spans="1:8" ht="15">
      <c r="A21" s="181" t="s">
        <v>35</v>
      </c>
      <c r="B21" s="273" t="s">
        <v>229</v>
      </c>
      <c r="C21" s="234">
        <v>18</v>
      </c>
      <c r="D21" s="232">
        <v>2651311</v>
      </c>
      <c r="E21" s="232">
        <v>1735645</v>
      </c>
      <c r="F21"/>
      <c r="G21" s="496">
        <v>915666</v>
      </c>
      <c r="H21" s="497">
        <v>0.52756525672012422</v>
      </c>
    </row>
    <row r="22" spans="1:8" ht="15">
      <c r="A22" s="181" t="s">
        <v>36</v>
      </c>
      <c r="B22" s="273" t="s">
        <v>237</v>
      </c>
      <c r="C22" s="234">
        <v>15</v>
      </c>
      <c r="D22" s="232">
        <v>15384133</v>
      </c>
      <c r="E22" s="232">
        <v>16239000</v>
      </c>
      <c r="F22"/>
      <c r="G22" s="496">
        <v>-854867</v>
      </c>
      <c r="H22" s="497">
        <v>-5.2642835149947657E-2</v>
      </c>
    </row>
    <row r="23" spans="1:8" ht="15">
      <c r="A23" s="181" t="s">
        <v>38</v>
      </c>
      <c r="B23" s="274" t="s">
        <v>238</v>
      </c>
      <c r="C23" s="234">
        <v>19</v>
      </c>
      <c r="D23" s="232">
        <v>21924753</v>
      </c>
      <c r="E23" s="232">
        <v>22128779</v>
      </c>
      <c r="F23"/>
      <c r="G23" s="496">
        <v>-204026</v>
      </c>
      <c r="H23" s="497">
        <v>-9.2199393378188648E-3</v>
      </c>
    </row>
    <row r="24" spans="1:8" ht="15.75" thickBot="1">
      <c r="A24" s="181" t="s">
        <v>39</v>
      </c>
      <c r="B24" s="273" t="s">
        <v>232</v>
      </c>
      <c r="C24" s="234">
        <v>20</v>
      </c>
      <c r="D24" s="232">
        <v>7616441</v>
      </c>
      <c r="E24" s="232">
        <v>8041634</v>
      </c>
      <c r="F24"/>
      <c r="G24" s="496">
        <v>-425193</v>
      </c>
      <c r="H24" s="497">
        <v>-5.287395571596519E-2</v>
      </c>
    </row>
    <row r="25" spans="1:8" ht="15.75" thickBot="1">
      <c r="B25" s="283" t="s">
        <v>239</v>
      </c>
      <c r="C25" s="238"/>
      <c r="D25" s="439">
        <v>1225033707</v>
      </c>
      <c r="E25" s="439">
        <v>1274907748</v>
      </c>
      <c r="F25"/>
      <c r="G25" s="498">
        <v>-49874041</v>
      </c>
      <c r="H25" s="432">
        <v>-3.911972539051508E-2</v>
      </c>
    </row>
    <row r="26" spans="1:8" ht="15.75" thickBot="1">
      <c r="B26" s="284"/>
      <c r="C26" s="234"/>
      <c r="D26" s="232"/>
      <c r="E26" s="232"/>
      <c r="F26"/>
      <c r="G26" s="496"/>
      <c r="H26" s="497"/>
    </row>
    <row r="27" spans="1:8" ht="12.75" thickBot="1">
      <c r="B27" s="285" t="s">
        <v>240</v>
      </c>
      <c r="C27" s="238"/>
      <c r="D27" s="439">
        <v>1516337932</v>
      </c>
      <c r="E27" s="439">
        <v>1541533902</v>
      </c>
      <c r="F27" s="443"/>
      <c r="G27" s="498">
        <v>-25195970</v>
      </c>
      <c r="H27" s="432">
        <v>-1.6344739461980382E-2</v>
      </c>
    </row>
    <row r="28" spans="1:8" ht="12.75" thickBot="1">
      <c r="B28" s="286" t="s">
        <v>241</v>
      </c>
      <c r="C28" s="234"/>
      <c r="D28" s="232"/>
      <c r="E28" s="232"/>
      <c r="F28" s="443"/>
      <c r="G28" s="496"/>
      <c r="H28" s="497"/>
    </row>
    <row r="29" spans="1:8" ht="15">
      <c r="A29" s="181" t="s">
        <v>40</v>
      </c>
      <c r="B29" s="273" t="s">
        <v>242</v>
      </c>
      <c r="C29" s="234">
        <v>21</v>
      </c>
      <c r="D29" s="232">
        <v>468358402</v>
      </c>
      <c r="E29" s="232">
        <v>468358402</v>
      </c>
      <c r="F29"/>
      <c r="G29" s="496">
        <v>0</v>
      </c>
      <c r="H29" s="497">
        <v>0</v>
      </c>
    </row>
    <row r="30" spans="1:8" ht="15">
      <c r="A30" s="181" t="s">
        <v>41</v>
      </c>
      <c r="B30" s="273" t="s">
        <v>243</v>
      </c>
      <c r="C30" s="234">
        <v>21</v>
      </c>
      <c r="D30" s="232">
        <v>195274012.53176621</v>
      </c>
      <c r="E30" s="232">
        <v>181974048.19924399</v>
      </c>
      <c r="F30"/>
      <c r="G30" s="496">
        <v>13299964.332522213</v>
      </c>
      <c r="H30" s="497">
        <v>7.3087148767279383E-2</v>
      </c>
    </row>
    <row r="31" spans="1:8" ht="12" hidden="1" customHeight="1">
      <c r="A31" s="181" t="s">
        <v>42</v>
      </c>
      <c r="B31" s="273" t="s">
        <v>244</v>
      </c>
      <c r="C31" s="234">
        <v>21</v>
      </c>
      <c r="D31" s="232">
        <v>0</v>
      </c>
      <c r="E31" s="232">
        <v>0</v>
      </c>
      <c r="F31"/>
      <c r="G31" s="496">
        <v>0</v>
      </c>
      <c r="H31" s="497">
        <v>1</v>
      </c>
    </row>
    <row r="32" spans="1:8" ht="15">
      <c r="A32" s="181" t="s">
        <v>43</v>
      </c>
      <c r="B32" s="273" t="s">
        <v>245</v>
      </c>
      <c r="C32" s="234">
        <v>21</v>
      </c>
      <c r="D32" s="232">
        <v>-37268415</v>
      </c>
      <c r="E32" s="232">
        <v>-37268415</v>
      </c>
      <c r="F32"/>
      <c r="G32" s="496">
        <v>0</v>
      </c>
      <c r="H32" s="497">
        <v>0</v>
      </c>
    </row>
    <row r="33" spans="1:8" ht="15">
      <c r="A33" s="181" t="s">
        <v>87</v>
      </c>
      <c r="B33" s="273" t="s">
        <v>246</v>
      </c>
      <c r="C33" s="234">
        <v>21</v>
      </c>
      <c r="D33" s="232">
        <v>80399430.468233794</v>
      </c>
      <c r="E33" s="232">
        <v>78730412.800756007</v>
      </c>
      <c r="F33"/>
      <c r="G33" s="496">
        <v>1669017.6674777865</v>
      </c>
      <c r="H33" s="497">
        <v>2.119914792904223E-2</v>
      </c>
    </row>
    <row r="34" spans="1:8" ht="15">
      <c r="B34" s="287" t="s">
        <v>247</v>
      </c>
      <c r="C34" s="234"/>
      <c r="D34" s="442">
        <v>706763430</v>
      </c>
      <c r="E34" s="442">
        <v>691794448</v>
      </c>
      <c r="F34"/>
      <c r="G34" s="496">
        <v>14968982</v>
      </c>
      <c r="H34" s="497">
        <v>2.1637904211685724E-2</v>
      </c>
    </row>
    <row r="35" spans="1:8" ht="15.75" thickBot="1">
      <c r="A35" s="181" t="s">
        <v>45</v>
      </c>
      <c r="B35" s="273" t="s">
        <v>248</v>
      </c>
      <c r="C35" s="234">
        <v>22</v>
      </c>
      <c r="D35" s="232">
        <v>432333448</v>
      </c>
      <c r="E35" s="232">
        <v>418601845</v>
      </c>
      <c r="F35"/>
      <c r="G35" s="501">
        <v>13731603</v>
      </c>
      <c r="H35" s="502">
        <v>3.2803493735198419E-2</v>
      </c>
    </row>
    <row r="36" spans="1:8" ht="15.75" thickBot="1">
      <c r="B36" s="283" t="s">
        <v>249</v>
      </c>
      <c r="C36" s="239"/>
      <c r="D36" s="439">
        <v>1139096878</v>
      </c>
      <c r="E36" s="439">
        <v>1110396293</v>
      </c>
      <c r="F36"/>
      <c r="G36" s="498">
        <v>28700585</v>
      </c>
      <c r="H36" s="432">
        <v>2.5847154913007261E-2</v>
      </c>
    </row>
    <row r="37" spans="1:8" ht="15.75" thickBot="1">
      <c r="B37" s="279"/>
      <c r="C37" s="169"/>
      <c r="D37" s="232"/>
      <c r="E37" s="232"/>
      <c r="F37"/>
      <c r="G37" s="501"/>
      <c r="H37" s="502"/>
    </row>
    <row r="38" spans="1:8" ht="15.75" thickBot="1">
      <c r="B38" s="288" t="s">
        <v>250</v>
      </c>
      <c r="C38" s="174"/>
      <c r="D38" s="439">
        <v>2655434810</v>
      </c>
      <c r="E38" s="439">
        <v>2651930195</v>
      </c>
      <c r="F38"/>
      <c r="G38" s="503">
        <v>3504615</v>
      </c>
      <c r="H38" s="438">
        <v>1.3215336537167036E-3</v>
      </c>
    </row>
    <row r="39" spans="1:8">
      <c r="D39" s="175"/>
      <c r="E39" s="175"/>
      <c r="G39" s="182"/>
      <c r="H39" s="183"/>
    </row>
    <row r="40" spans="1:8" s="176" customFormat="1">
      <c r="A40" s="185"/>
      <c r="D40" s="177"/>
      <c r="E40" s="177"/>
      <c r="G40" s="182"/>
      <c r="H40" s="183"/>
    </row>
    <row r="41" spans="1:8">
      <c r="D41" s="178"/>
      <c r="E41" s="178"/>
    </row>
    <row r="42" spans="1:8">
      <c r="D42" s="179"/>
      <c r="E42" s="179"/>
    </row>
    <row r="43" spans="1:8">
      <c r="D43" s="180"/>
    </row>
    <row r="44" spans="1:8">
      <c r="D44" s="160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6D08-610E-4BCE-9129-F06413D6E0A0}">
  <sheetPr>
    <tabColor rgb="FF0070C0"/>
  </sheetPr>
  <dimension ref="A2:G110"/>
  <sheetViews>
    <sheetView showGridLines="0" zoomScale="72" zoomScaleNormal="100" workbookViewId="0">
      <selection activeCell="C45" sqref="C45:F45"/>
    </sheetView>
  </sheetViews>
  <sheetFormatPr baseColWidth="10" defaultColWidth="11.5703125" defaultRowHeight="12"/>
  <cols>
    <col min="1" max="1" width="9.7109375" style="140" customWidth="1"/>
    <col min="2" max="2" width="81.28515625" style="140" customWidth="1"/>
    <col min="3" max="3" width="1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6384" width="11.5703125" style="140"/>
  </cols>
  <sheetData>
    <row r="2" spans="1:6">
      <c r="A2" s="163"/>
    </row>
    <row r="3" spans="1:6" ht="15" customHeight="1">
      <c r="A3" s="139"/>
      <c r="B3" s="1135" t="s">
        <v>595</v>
      </c>
      <c r="C3" s="1134">
        <v>45107</v>
      </c>
      <c r="D3" s="1134"/>
      <c r="E3" s="1134">
        <v>44742</v>
      </c>
      <c r="F3" s="1134"/>
    </row>
    <row r="4" spans="1:6">
      <c r="A4" s="139"/>
      <c r="B4" s="1141"/>
      <c r="C4" s="713" t="s">
        <v>753</v>
      </c>
      <c r="D4" s="713" t="s">
        <v>754</v>
      </c>
      <c r="E4" s="713" t="s">
        <v>753</v>
      </c>
      <c r="F4" s="713" t="s">
        <v>754</v>
      </c>
    </row>
    <row r="5" spans="1:6">
      <c r="A5" s="139"/>
      <c r="B5" s="1136"/>
      <c r="C5" s="714" t="s">
        <v>68</v>
      </c>
      <c r="D5" s="713" t="s">
        <v>68</v>
      </c>
      <c r="E5" s="713" t="s">
        <v>68</v>
      </c>
      <c r="F5" s="713" t="s">
        <v>68</v>
      </c>
    </row>
    <row r="6" spans="1:6">
      <c r="B6" s="728" t="s">
        <v>596</v>
      </c>
      <c r="C6" s="729">
        <v>314193531</v>
      </c>
      <c r="D6" s="729">
        <v>18932743</v>
      </c>
      <c r="E6" s="729">
        <v>264897469</v>
      </c>
      <c r="F6" s="729">
        <v>16325136</v>
      </c>
    </row>
    <row r="7" spans="1:6">
      <c r="B7" s="728" t="s">
        <v>597</v>
      </c>
      <c r="C7" s="729">
        <v>815808</v>
      </c>
      <c r="D7" s="729">
        <v>4909373</v>
      </c>
      <c r="E7" s="729">
        <v>525438</v>
      </c>
      <c r="F7" s="729">
        <v>2162081</v>
      </c>
    </row>
    <row r="8" spans="1:6">
      <c r="B8" s="730" t="s">
        <v>598</v>
      </c>
      <c r="C8" s="731">
        <v>315009339</v>
      </c>
      <c r="D8" s="731">
        <v>23842116</v>
      </c>
      <c r="E8" s="731">
        <v>265422907</v>
      </c>
      <c r="F8" s="731">
        <v>18487217</v>
      </c>
    </row>
    <row r="9" spans="1:6">
      <c r="B9" s="728" t="s">
        <v>599</v>
      </c>
      <c r="C9" s="732">
        <v>-42227430</v>
      </c>
      <c r="D9" s="732">
        <v>-6502424</v>
      </c>
      <c r="E9" s="732">
        <v>-29745956</v>
      </c>
      <c r="F9" s="732">
        <v>-5345791</v>
      </c>
    </row>
    <row r="10" spans="1:6">
      <c r="B10" s="728" t="s">
        <v>600</v>
      </c>
      <c r="C10" s="732">
        <v>-30421155</v>
      </c>
      <c r="D10" s="732">
        <v>-6292990</v>
      </c>
      <c r="E10" s="732">
        <v>-25212302</v>
      </c>
      <c r="F10" s="732">
        <v>-5268060</v>
      </c>
    </row>
    <row r="11" spans="1:6">
      <c r="B11" s="728" t="s">
        <v>601</v>
      </c>
      <c r="C11" s="732">
        <v>-70419023</v>
      </c>
      <c r="D11" s="732">
        <v>-6948385</v>
      </c>
      <c r="E11" s="732">
        <v>-57169761</v>
      </c>
      <c r="F11" s="732">
        <v>-4753486</v>
      </c>
    </row>
    <row r="12" spans="1:6">
      <c r="B12" s="728" t="s">
        <v>602</v>
      </c>
      <c r="C12" s="732">
        <v>-36161136</v>
      </c>
      <c r="D12" s="732">
        <v>-1142530</v>
      </c>
      <c r="E12" s="732">
        <v>-35523379</v>
      </c>
      <c r="F12" s="732">
        <v>-1000066</v>
      </c>
    </row>
    <row r="13" spans="1:6">
      <c r="B13" s="728" t="s">
        <v>603</v>
      </c>
      <c r="C13" s="732">
        <v>-1665207</v>
      </c>
      <c r="D13" s="732">
        <v>-226109</v>
      </c>
      <c r="E13" s="732">
        <v>-1013919</v>
      </c>
      <c r="F13" s="732">
        <v>-152539</v>
      </c>
    </row>
    <row r="14" spans="1:6">
      <c r="B14" s="728" t="s">
        <v>604</v>
      </c>
      <c r="C14" s="732">
        <v>14184875</v>
      </c>
      <c r="D14" s="732">
        <v>150279</v>
      </c>
      <c r="E14" s="732">
        <v>7097851</v>
      </c>
      <c r="F14" s="732">
        <v>49527</v>
      </c>
    </row>
    <row r="15" spans="1:6">
      <c r="B15" s="728" t="s">
        <v>605</v>
      </c>
      <c r="C15" s="732">
        <v>-23767866</v>
      </c>
      <c r="D15" s="732">
        <v>-497452</v>
      </c>
      <c r="E15" s="732">
        <v>-15956190</v>
      </c>
      <c r="F15" s="732">
        <v>-257116</v>
      </c>
    </row>
    <row r="16" spans="1:6" ht="12" customHeight="1">
      <c r="B16" s="728" t="s">
        <v>606</v>
      </c>
      <c r="C16" s="732">
        <v>-8230029</v>
      </c>
      <c r="D16" s="732">
        <v>43689</v>
      </c>
      <c r="E16" s="732">
        <v>-7350192</v>
      </c>
      <c r="F16" s="732">
        <v>-6187</v>
      </c>
    </row>
    <row r="17" spans="2:7">
      <c r="B17" s="728" t="s">
        <v>607</v>
      </c>
      <c r="C17" s="732">
        <v>-26267742</v>
      </c>
      <c r="D17" s="732">
        <v>7724</v>
      </c>
      <c r="E17" s="732">
        <v>-61181672</v>
      </c>
      <c r="F17" s="732">
        <v>126721</v>
      </c>
    </row>
    <row r="18" spans="2:7">
      <c r="B18" s="730" t="s">
        <v>608</v>
      </c>
      <c r="C18" s="731">
        <v>90034626</v>
      </c>
      <c r="D18" s="731">
        <v>2433918</v>
      </c>
      <c r="E18" s="731">
        <v>39367387</v>
      </c>
      <c r="F18" s="731">
        <v>1880220</v>
      </c>
    </row>
    <row r="19" spans="2:7">
      <c r="B19" s="728" t="s">
        <v>609</v>
      </c>
      <c r="C19" s="732">
        <v>-17513050</v>
      </c>
      <c r="D19" s="732">
        <v>-531529</v>
      </c>
      <c r="E19" s="732">
        <v>2612849</v>
      </c>
      <c r="F19" s="732">
        <v>-159566</v>
      </c>
    </row>
    <row r="20" spans="2:7">
      <c r="B20" s="728" t="s">
        <v>610</v>
      </c>
      <c r="C20" s="733">
        <v>0</v>
      </c>
      <c r="D20" s="733">
        <v>0</v>
      </c>
      <c r="E20" s="733">
        <v>0</v>
      </c>
      <c r="F20" s="733">
        <v>0</v>
      </c>
    </row>
    <row r="21" spans="2:7">
      <c r="B21" s="730" t="s">
        <v>611</v>
      </c>
      <c r="C21" s="731">
        <v>72521576</v>
      </c>
      <c r="D21" s="731">
        <v>1902389</v>
      </c>
      <c r="E21" s="731">
        <v>41980236</v>
      </c>
      <c r="F21" s="731">
        <v>1720654</v>
      </c>
    </row>
    <row r="22" spans="2:7">
      <c r="B22" s="730" t="s">
        <v>612</v>
      </c>
      <c r="C22" s="731">
        <v>72520393</v>
      </c>
      <c r="D22" s="731">
        <v>1902389</v>
      </c>
      <c r="E22" s="731">
        <v>41979057</v>
      </c>
      <c r="F22" s="731">
        <v>1720654</v>
      </c>
    </row>
    <row r="23" spans="2:7">
      <c r="B23" s="728" t="s">
        <v>613</v>
      </c>
      <c r="C23" s="732">
        <v>1183</v>
      </c>
      <c r="D23" s="732">
        <v>0</v>
      </c>
      <c r="E23" s="732">
        <v>1179</v>
      </c>
      <c r="F23" s="732">
        <v>0</v>
      </c>
    </row>
    <row r="24" spans="2:7">
      <c r="B24" s="715"/>
    </row>
    <row r="25" spans="2:7" s="163" customFormat="1">
      <c r="B25" s="716"/>
      <c r="C25" s="462"/>
      <c r="D25" s="462"/>
      <c r="E25" s="462"/>
      <c r="F25" s="462"/>
    </row>
    <row r="26" spans="2:7" s="163" customFormat="1">
      <c r="B26" s="716"/>
      <c r="C26" s="462"/>
      <c r="D26" s="462"/>
      <c r="E26" s="462"/>
      <c r="F26" s="462"/>
    </row>
    <row r="27" spans="2:7">
      <c r="B27" s="715"/>
    </row>
    <row r="29" spans="2:7" ht="15" customHeight="1">
      <c r="B29" s="1135" t="s">
        <v>614</v>
      </c>
      <c r="C29" s="1134">
        <v>45107</v>
      </c>
      <c r="D29" s="1134"/>
      <c r="E29" s="1134">
        <v>44926</v>
      </c>
      <c r="F29" s="1134"/>
    </row>
    <row r="30" spans="2:7">
      <c r="B30" s="1141"/>
      <c r="C30" s="713" t="s">
        <v>753</v>
      </c>
      <c r="D30" s="713" t="s">
        <v>754</v>
      </c>
      <c r="E30" s="713" t="s">
        <v>753</v>
      </c>
      <c r="F30" s="713" t="s">
        <v>754</v>
      </c>
    </row>
    <row r="31" spans="2:7">
      <c r="B31" s="1136"/>
      <c r="C31" s="714" t="s">
        <v>68</v>
      </c>
      <c r="D31" s="713" t="s">
        <v>68</v>
      </c>
      <c r="E31" s="714" t="s">
        <v>68</v>
      </c>
      <c r="F31" s="713" t="s">
        <v>68</v>
      </c>
    </row>
    <row r="32" spans="2:7">
      <c r="B32" s="728" t="s">
        <v>615</v>
      </c>
      <c r="C32" s="732">
        <v>280523473</v>
      </c>
      <c r="D32" s="732">
        <v>27341849</v>
      </c>
      <c r="E32" s="732">
        <v>311902530</v>
      </c>
      <c r="F32" s="732">
        <v>23637971</v>
      </c>
      <c r="G32" s="507"/>
    </row>
    <row r="33" spans="2:7">
      <c r="B33" s="728" t="s">
        <v>616</v>
      </c>
      <c r="C33" s="732">
        <v>2064537039</v>
      </c>
      <c r="D33" s="732">
        <v>22343420</v>
      </c>
      <c r="E33" s="732">
        <v>2034026768</v>
      </c>
      <c r="F33" s="732">
        <v>22857083</v>
      </c>
      <c r="G33" s="507"/>
    </row>
    <row r="34" spans="2:7">
      <c r="B34" s="730" t="s">
        <v>617</v>
      </c>
      <c r="C34" s="731">
        <v>2345060512</v>
      </c>
      <c r="D34" s="731">
        <v>49685269</v>
      </c>
      <c r="E34" s="731">
        <v>2345929298</v>
      </c>
      <c r="F34" s="731">
        <v>46495054</v>
      </c>
      <c r="G34" s="507"/>
    </row>
    <row r="35" spans="2:7">
      <c r="B35" s="728" t="s">
        <v>618</v>
      </c>
      <c r="C35" s="732">
        <v>285629944</v>
      </c>
      <c r="D35" s="732">
        <v>15708491</v>
      </c>
      <c r="E35" s="732">
        <v>268938005</v>
      </c>
      <c r="F35" s="732">
        <v>16769479</v>
      </c>
    </row>
    <row r="36" spans="2:7">
      <c r="B36" s="728" t="s">
        <v>619</v>
      </c>
      <c r="C36" s="732">
        <v>1223313084</v>
      </c>
      <c r="D36" s="732">
        <v>3685459</v>
      </c>
      <c r="E36" s="732">
        <v>1265298049</v>
      </c>
      <c r="F36" s="732">
        <v>2527720</v>
      </c>
    </row>
    <row r="37" spans="2:7">
      <c r="B37" s="730" t="s">
        <v>620</v>
      </c>
      <c r="C37" s="731">
        <v>1508943028</v>
      </c>
      <c r="D37" s="731">
        <v>19393950</v>
      </c>
      <c r="E37" s="731">
        <v>1534236054</v>
      </c>
      <c r="F37" s="731">
        <v>19297199</v>
      </c>
    </row>
    <row r="38" spans="2:7">
      <c r="B38" s="728" t="s">
        <v>621</v>
      </c>
      <c r="C38" s="732">
        <v>836086085</v>
      </c>
      <c r="D38" s="732">
        <v>30291319</v>
      </c>
      <c r="E38" s="732">
        <v>811663671</v>
      </c>
      <c r="F38" s="732">
        <v>27197855</v>
      </c>
    </row>
    <row r="39" spans="2:7">
      <c r="B39" s="728" t="s">
        <v>622</v>
      </c>
      <c r="C39" s="732">
        <v>31399</v>
      </c>
      <c r="D39" s="732">
        <v>0</v>
      </c>
      <c r="E39" s="732">
        <v>29573</v>
      </c>
      <c r="F39" s="732" t="s">
        <v>197</v>
      </c>
    </row>
    <row r="40" spans="2:7">
      <c r="B40" s="730" t="s">
        <v>623</v>
      </c>
      <c r="C40" s="731">
        <v>836117484</v>
      </c>
      <c r="D40" s="731">
        <v>30291319</v>
      </c>
      <c r="E40" s="731">
        <v>811693244</v>
      </c>
      <c r="F40" s="731">
        <v>27197855</v>
      </c>
    </row>
    <row r="41" spans="2:7">
      <c r="B41" s="730" t="s">
        <v>624</v>
      </c>
      <c r="C41" s="731">
        <v>2345060512</v>
      </c>
      <c r="D41" s="731">
        <v>49685269</v>
      </c>
      <c r="E41" s="731">
        <v>2345929298</v>
      </c>
      <c r="F41" s="731">
        <v>46495054</v>
      </c>
    </row>
    <row r="42" spans="2:7" hidden="1">
      <c r="B42" s="715"/>
      <c r="C42" s="717"/>
      <c r="D42" s="717">
        <v>0</v>
      </c>
      <c r="E42" s="717"/>
      <c r="F42" s="717">
        <v>0</v>
      </c>
    </row>
    <row r="43" spans="2:7">
      <c r="B43" s="715"/>
      <c r="C43" s="718"/>
      <c r="D43" s="718"/>
      <c r="E43" s="718"/>
      <c r="F43" s="718"/>
    </row>
    <row r="44" spans="2:7" ht="15" customHeight="1">
      <c r="B44" s="1142" t="s">
        <v>625</v>
      </c>
      <c r="C44" s="1140">
        <v>45107</v>
      </c>
      <c r="D44" s="1140"/>
      <c r="E44" s="1137">
        <v>44926</v>
      </c>
      <c r="F44" s="1138"/>
    </row>
    <row r="45" spans="2:7">
      <c r="B45" s="1143"/>
      <c r="C45" s="713" t="s">
        <v>753</v>
      </c>
      <c r="D45" s="713" t="s">
        <v>754</v>
      </c>
      <c r="E45" s="713" t="s">
        <v>753</v>
      </c>
      <c r="F45" s="713" t="s">
        <v>754</v>
      </c>
    </row>
    <row r="46" spans="2:7">
      <c r="B46" s="1144"/>
      <c r="C46" s="713" t="s">
        <v>68</v>
      </c>
      <c r="D46" s="713" t="s">
        <v>68</v>
      </c>
      <c r="E46" s="714" t="s">
        <v>68</v>
      </c>
      <c r="F46" s="719" t="s">
        <v>68</v>
      </c>
    </row>
    <row r="47" spans="2:7">
      <c r="B47" s="734" t="s">
        <v>626</v>
      </c>
      <c r="C47" s="732">
        <v>127802203</v>
      </c>
      <c r="D47" s="732">
        <v>3248214</v>
      </c>
      <c r="E47" s="732">
        <v>132867359</v>
      </c>
      <c r="F47" s="732">
        <v>-1544317</v>
      </c>
      <c r="G47" s="507"/>
    </row>
    <row r="48" spans="2:7">
      <c r="B48" s="735" t="s">
        <v>627</v>
      </c>
      <c r="C48" s="732">
        <v>-64234818</v>
      </c>
      <c r="D48" s="732">
        <v>-811814</v>
      </c>
      <c r="E48" s="732">
        <v>-70015254</v>
      </c>
      <c r="F48" s="732">
        <v>-415765</v>
      </c>
    </row>
    <row r="49" spans="2:6">
      <c r="B49" s="735" t="s">
        <v>628</v>
      </c>
      <c r="C49" s="732">
        <v>-80466562</v>
      </c>
      <c r="D49" s="732">
        <v>293625</v>
      </c>
      <c r="E49" s="732">
        <v>-75625549</v>
      </c>
      <c r="F49" s="732">
        <v>-1916000</v>
      </c>
    </row>
    <row r="50" spans="2:6">
      <c r="B50" s="715"/>
      <c r="C50" s="718"/>
      <c r="D50" s="718"/>
      <c r="E50" s="720"/>
      <c r="F50" s="720"/>
    </row>
    <row r="52" spans="2:6">
      <c r="B52" s="1135" t="s">
        <v>629</v>
      </c>
      <c r="C52" s="721">
        <v>45107</v>
      </c>
      <c r="D52" s="721">
        <v>44926</v>
      </c>
    </row>
    <row r="53" spans="2:6">
      <c r="B53" s="1136"/>
      <c r="C53" s="722" t="s">
        <v>68</v>
      </c>
      <c r="D53" s="722" t="s">
        <v>68</v>
      </c>
    </row>
    <row r="54" spans="2:6">
      <c r="B54" s="728" t="s">
        <v>630</v>
      </c>
      <c r="C54" s="733">
        <v>338851455</v>
      </c>
      <c r="D54" s="733">
        <v>283910124</v>
      </c>
      <c r="E54" s="723"/>
      <c r="F54" s="723"/>
    </row>
    <row r="55" spans="2:6">
      <c r="B55" s="728" t="s">
        <v>631</v>
      </c>
      <c r="C55" s="733">
        <v>0</v>
      </c>
      <c r="D55" s="733"/>
    </row>
    <row r="56" spans="2:6">
      <c r="B56" s="728" t="s">
        <v>632</v>
      </c>
      <c r="C56" s="732">
        <v>-5725181</v>
      </c>
      <c r="D56" s="732">
        <v>-2687518</v>
      </c>
    </row>
    <row r="57" spans="2:6">
      <c r="B57" s="730" t="s">
        <v>633</v>
      </c>
      <c r="C57" s="736">
        <v>333126274</v>
      </c>
      <c r="D57" s="736">
        <v>281222606</v>
      </c>
      <c r="E57" s="164"/>
      <c r="F57" s="164"/>
    </row>
    <row r="58" spans="2:6">
      <c r="C58" s="508"/>
      <c r="D58" s="508"/>
      <c r="E58" s="164"/>
      <c r="F58" s="164"/>
    </row>
    <row r="59" spans="2:6">
      <c r="C59" s="508"/>
      <c r="E59" s="163"/>
      <c r="F59" s="163"/>
    </row>
    <row r="60" spans="2:6">
      <c r="B60" s="1135" t="s">
        <v>634</v>
      </c>
      <c r="C60" s="721">
        <v>45107</v>
      </c>
      <c r="D60" s="721">
        <v>44926</v>
      </c>
      <c r="E60" s="163"/>
      <c r="F60" s="163"/>
    </row>
    <row r="61" spans="2:6">
      <c r="B61" s="1136"/>
      <c r="C61" s="725" t="s">
        <v>68</v>
      </c>
      <c r="D61" s="725" t="s">
        <v>68</v>
      </c>
      <c r="E61" s="163"/>
      <c r="F61" s="163"/>
    </row>
    <row r="62" spans="2:6">
      <c r="B62" s="728" t="s">
        <v>635</v>
      </c>
      <c r="C62" s="733">
        <v>74422782</v>
      </c>
      <c r="D62" s="733">
        <v>43699711</v>
      </c>
      <c r="E62" s="163"/>
      <c r="F62" s="163"/>
    </row>
    <row r="63" spans="2:6">
      <c r="B63" s="728" t="s">
        <v>631</v>
      </c>
      <c r="C63" s="733">
        <v>-755237</v>
      </c>
      <c r="D63" s="733">
        <v>-510501</v>
      </c>
      <c r="E63" s="163"/>
      <c r="F63" s="163"/>
    </row>
    <row r="64" spans="2:6">
      <c r="B64" s="728" t="s">
        <v>636</v>
      </c>
      <c r="C64" s="732">
        <v>1183</v>
      </c>
      <c r="D64" s="732">
        <v>1179</v>
      </c>
      <c r="E64" s="163"/>
      <c r="F64" s="163"/>
    </row>
    <row r="65" spans="2:6">
      <c r="B65" s="730" t="s">
        <v>637</v>
      </c>
      <c r="C65" s="736">
        <v>73668728</v>
      </c>
      <c r="D65" s="736">
        <v>43190389</v>
      </c>
      <c r="E65" s="164"/>
      <c r="F65" s="164"/>
    </row>
    <row r="66" spans="2:6">
      <c r="E66" s="493"/>
      <c r="F66" s="493"/>
    </row>
    <row r="68" spans="2:6">
      <c r="B68" s="1135" t="s">
        <v>638</v>
      </c>
      <c r="C68" s="721">
        <v>45107</v>
      </c>
      <c r="D68" s="721">
        <v>44926</v>
      </c>
    </row>
    <row r="69" spans="2:6">
      <c r="B69" s="1136"/>
      <c r="C69" s="726" t="s">
        <v>68</v>
      </c>
      <c r="D69" s="726" t="s">
        <v>68</v>
      </c>
    </row>
    <row r="70" spans="2:6">
      <c r="B70" s="737" t="s">
        <v>639</v>
      </c>
      <c r="C70" s="738"/>
      <c r="D70" s="738"/>
    </row>
    <row r="71" spans="2:6">
      <c r="B71" s="728" t="s">
        <v>640</v>
      </c>
      <c r="C71" s="739">
        <v>2394745781</v>
      </c>
      <c r="D71" s="739">
        <v>2392424352</v>
      </c>
      <c r="E71" s="508"/>
      <c r="F71" s="508"/>
    </row>
    <row r="72" spans="2:6">
      <c r="B72" s="728" t="s">
        <v>641</v>
      </c>
      <c r="C72" s="739">
        <v>273525419</v>
      </c>
      <c r="D72" s="739">
        <v>272580635</v>
      </c>
      <c r="E72" s="508"/>
      <c r="F72" s="508"/>
    </row>
    <row r="73" spans="2:6">
      <c r="B73" s="728" t="s">
        <v>642</v>
      </c>
      <c r="C73" s="957">
        <v>-12836390</v>
      </c>
      <c r="D73" s="958">
        <v>-13074792</v>
      </c>
      <c r="E73" s="138"/>
      <c r="F73" s="138"/>
    </row>
    <row r="74" spans="2:6">
      <c r="B74" s="730" t="s">
        <v>566</v>
      </c>
      <c r="C74" s="736">
        <v>2655434810</v>
      </c>
      <c r="D74" s="736">
        <v>2651930195</v>
      </c>
      <c r="E74" s="164"/>
      <c r="F74" s="164"/>
    </row>
    <row r="75" spans="2:6">
      <c r="B75" s="737" t="s">
        <v>643</v>
      </c>
      <c r="C75" s="741"/>
      <c r="D75" s="741"/>
      <c r="E75" s="164"/>
      <c r="F75" s="164"/>
    </row>
    <row r="76" spans="2:6">
      <c r="B76" s="728" t="s">
        <v>644</v>
      </c>
      <c r="C76" s="738">
        <v>1528336979</v>
      </c>
      <c r="D76" s="738">
        <v>1553533253</v>
      </c>
      <c r="E76" s="723"/>
      <c r="F76" s="163"/>
    </row>
    <row r="77" spans="2:6">
      <c r="B77" s="728" t="s">
        <v>645</v>
      </c>
      <c r="C77" s="740">
        <v>837343</v>
      </c>
      <c r="D77" s="738">
        <v>1075441</v>
      </c>
      <c r="E77" s="723"/>
      <c r="F77" s="163"/>
    </row>
    <row r="78" spans="2:6">
      <c r="B78" s="728" t="s">
        <v>642</v>
      </c>
      <c r="C78" s="740">
        <v>-12836390</v>
      </c>
      <c r="D78" s="740">
        <v>-13074792</v>
      </c>
      <c r="E78" s="138"/>
      <c r="F78" s="138"/>
    </row>
    <row r="79" spans="2:6">
      <c r="B79" s="730" t="s">
        <v>573</v>
      </c>
      <c r="C79" s="736">
        <v>1516337932</v>
      </c>
      <c r="D79" s="736">
        <v>1541533902</v>
      </c>
      <c r="E79" s="164"/>
      <c r="F79" s="164"/>
    </row>
    <row r="80" spans="2:6">
      <c r="B80" s="737" t="s">
        <v>646</v>
      </c>
      <c r="C80" s="740"/>
      <c r="D80" s="740"/>
      <c r="E80" s="164"/>
      <c r="F80" s="164"/>
    </row>
    <row r="81" spans="2:6">
      <c r="B81" s="728" t="s">
        <v>647</v>
      </c>
      <c r="C81" s="739">
        <v>866377401</v>
      </c>
      <c r="D81" s="739">
        <v>838861526</v>
      </c>
      <c r="E81" s="723"/>
      <c r="F81" s="163"/>
    </row>
    <row r="82" spans="2:6">
      <c r="B82" s="728" t="s">
        <v>641</v>
      </c>
      <c r="C82" s="740">
        <v>-159613971</v>
      </c>
      <c r="D82" s="740">
        <v>-147067078</v>
      </c>
      <c r="E82" s="138"/>
      <c r="F82" s="138"/>
    </row>
    <row r="83" spans="2:6" ht="12" hidden="1" customHeight="1">
      <c r="B83" s="728" t="s">
        <v>648</v>
      </c>
      <c r="C83" s="740">
        <v>0</v>
      </c>
      <c r="D83" s="740">
        <v>0</v>
      </c>
      <c r="E83" s="723"/>
      <c r="F83" s="163"/>
    </row>
    <row r="84" spans="2:6">
      <c r="B84" s="730" t="s">
        <v>648</v>
      </c>
      <c r="C84" s="736">
        <v>706763430</v>
      </c>
      <c r="D84" s="736">
        <v>691794448</v>
      </c>
      <c r="E84" s="458"/>
      <c r="F84" s="458"/>
    </row>
    <row r="85" spans="2:6">
      <c r="E85" s="408"/>
      <c r="F85" s="408"/>
    </row>
    <row r="87" spans="2:6">
      <c r="B87" s="1135" t="s">
        <v>649</v>
      </c>
      <c r="C87" s="721">
        <v>45107</v>
      </c>
      <c r="D87" s="721">
        <v>44926</v>
      </c>
    </row>
    <row r="88" spans="2:6">
      <c r="B88" s="1136"/>
      <c r="C88" s="726" t="s">
        <v>68</v>
      </c>
      <c r="D88" s="726" t="s">
        <v>68</v>
      </c>
    </row>
    <row r="89" spans="2:6">
      <c r="B89" s="728" t="s">
        <v>650</v>
      </c>
      <c r="C89" s="738">
        <v>131050418</v>
      </c>
      <c r="D89" s="738">
        <v>131323043</v>
      </c>
    </row>
    <row r="90" spans="2:6">
      <c r="B90" s="728" t="s">
        <v>651</v>
      </c>
      <c r="C90" s="732">
        <v>-1127305</v>
      </c>
      <c r="D90" s="732">
        <v>-1085214</v>
      </c>
    </row>
    <row r="91" spans="2:6">
      <c r="B91" s="728" t="s">
        <v>652</v>
      </c>
      <c r="C91" s="740"/>
      <c r="D91" s="740">
        <v>-2000000</v>
      </c>
      <c r="E91" s="138"/>
      <c r="F91" s="138"/>
    </row>
    <row r="92" spans="2:6">
      <c r="B92" s="730" t="s">
        <v>653</v>
      </c>
      <c r="C92" s="736">
        <v>129923113</v>
      </c>
      <c r="D92" s="736">
        <v>128237829</v>
      </c>
      <c r="E92" s="399"/>
      <c r="F92" s="399"/>
    </row>
    <row r="93" spans="2:6">
      <c r="B93" s="727"/>
      <c r="C93" s="507"/>
      <c r="D93" s="507"/>
      <c r="E93" s="399"/>
      <c r="F93" s="399"/>
    </row>
    <row r="94" spans="2:6">
      <c r="E94" s="399"/>
      <c r="F94" s="399"/>
    </row>
    <row r="95" spans="2:6">
      <c r="B95" s="1135" t="s">
        <v>654</v>
      </c>
      <c r="C95" s="721">
        <v>45107</v>
      </c>
      <c r="D95" s="721">
        <v>44926</v>
      </c>
      <c r="E95" s="399"/>
      <c r="F95" s="399"/>
    </row>
    <row r="96" spans="2:6">
      <c r="B96" s="1139"/>
      <c r="C96" s="726" t="s">
        <v>68</v>
      </c>
      <c r="D96" s="726" t="s">
        <v>68</v>
      </c>
      <c r="E96" s="399"/>
      <c r="F96" s="399"/>
    </row>
    <row r="97" spans="2:6">
      <c r="B97" s="742" t="s">
        <v>655</v>
      </c>
      <c r="C97" s="724">
        <v>-65046632</v>
      </c>
      <c r="D97" s="724">
        <v>-70431019</v>
      </c>
      <c r="E97" s="399"/>
      <c r="F97" s="399"/>
    </row>
    <row r="98" spans="2:6">
      <c r="B98" s="728" t="s">
        <v>641</v>
      </c>
      <c r="C98" s="732">
        <v>25174221</v>
      </c>
      <c r="D98" s="732"/>
      <c r="E98" s="399"/>
      <c r="F98" s="399"/>
    </row>
    <row r="99" spans="2:6">
      <c r="B99" s="728" t="s">
        <v>642</v>
      </c>
      <c r="C99" s="740">
        <v>293625</v>
      </c>
      <c r="D99" s="740">
        <v>-7304001</v>
      </c>
      <c r="E99" s="399"/>
      <c r="F99" s="399"/>
    </row>
    <row r="100" spans="2:6">
      <c r="B100" s="730" t="s">
        <v>656</v>
      </c>
      <c r="C100" s="736">
        <v>-39578786</v>
      </c>
      <c r="D100" s="736">
        <v>-77735020</v>
      </c>
      <c r="E100" s="399"/>
      <c r="F100" s="399"/>
    </row>
    <row r="101" spans="2:6">
      <c r="B101" s="727"/>
      <c r="C101" s="507"/>
      <c r="D101" s="507"/>
      <c r="E101" s="399"/>
      <c r="F101" s="399"/>
    </row>
    <row r="102" spans="2:6">
      <c r="E102" s="399"/>
      <c r="F102" s="399"/>
    </row>
    <row r="103" spans="2:6">
      <c r="B103" s="1135" t="s">
        <v>657</v>
      </c>
      <c r="C103" s="721">
        <v>45107</v>
      </c>
      <c r="D103" s="721">
        <v>44926</v>
      </c>
      <c r="E103" s="399"/>
      <c r="F103" s="399"/>
    </row>
    <row r="104" spans="2:6">
      <c r="B104" s="1136"/>
      <c r="C104" s="726" t="s">
        <v>68</v>
      </c>
      <c r="D104" s="726" t="s">
        <v>68</v>
      </c>
      <c r="E104" s="399"/>
      <c r="F104" s="399"/>
    </row>
    <row r="105" spans="2:6">
      <c r="B105" s="728" t="s">
        <v>658</v>
      </c>
      <c r="C105" s="732">
        <v>-80172937</v>
      </c>
      <c r="D105" s="732">
        <v>-77541549</v>
      </c>
      <c r="E105" s="399"/>
      <c r="F105" s="399"/>
    </row>
    <row r="106" spans="2:6">
      <c r="B106" s="728" t="s">
        <v>641</v>
      </c>
      <c r="C106" s="732">
        <v>-23237532</v>
      </c>
      <c r="D106" s="732">
        <v>1618458</v>
      </c>
      <c r="E106" s="399"/>
      <c r="F106" s="399"/>
    </row>
    <row r="107" spans="2:6">
      <c r="B107" s="728" t="s">
        <v>642</v>
      </c>
      <c r="C107" s="740">
        <v>-293625</v>
      </c>
      <c r="D107" s="740">
        <v>9304000</v>
      </c>
      <c r="E107" s="399"/>
      <c r="F107" s="399"/>
    </row>
    <row r="108" spans="2:6">
      <c r="B108" s="730" t="s">
        <v>659</v>
      </c>
      <c r="C108" s="736">
        <v>-103704094</v>
      </c>
      <c r="D108" s="736">
        <v>-66619091</v>
      </c>
      <c r="E108" s="399"/>
      <c r="F108" s="399"/>
    </row>
    <row r="110" spans="2:6">
      <c r="F110" s="507"/>
    </row>
  </sheetData>
  <mergeCells count="15">
    <mergeCell ref="B68:B69"/>
    <mergeCell ref="B87:B88"/>
    <mergeCell ref="B95:B96"/>
    <mergeCell ref="B103:B104"/>
    <mergeCell ref="C3:D3"/>
    <mergeCell ref="C29:D29"/>
    <mergeCell ref="C44:D44"/>
    <mergeCell ref="B3:B5"/>
    <mergeCell ref="B29:B31"/>
    <mergeCell ref="B44:B46"/>
    <mergeCell ref="E3:F3"/>
    <mergeCell ref="B60:B61"/>
    <mergeCell ref="B52:B53"/>
    <mergeCell ref="E29:F29"/>
    <mergeCell ref="E44:F4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D8339-F0BA-4AC0-848C-5C2E9C71E1B4}">
  <sheetPr>
    <tabColor rgb="FF0070C0"/>
  </sheetPr>
  <dimension ref="A1:WVL42"/>
  <sheetViews>
    <sheetView showGridLines="0" workbookViewId="0">
      <selection activeCell="B29" sqref="B29"/>
    </sheetView>
  </sheetViews>
  <sheetFormatPr baseColWidth="10" defaultColWidth="0" defaultRowHeight="0" customHeight="1" zeroHeight="1"/>
  <cols>
    <col min="1" max="1" width="11.7109375" style="19" customWidth="1"/>
    <col min="2" max="2" width="51.28515625" style="19" bestFit="1" customWidth="1"/>
    <col min="3" max="3" width="13.5703125" style="19" customWidth="1"/>
    <col min="4" max="4" width="17.7109375" style="19" customWidth="1"/>
    <col min="5" max="5" width="16.7109375" style="19" customWidth="1"/>
    <col min="6" max="6" width="15.140625" style="19" customWidth="1"/>
    <col min="7" max="7" width="14.85546875" style="19" customWidth="1"/>
    <col min="8" max="8" width="15.28515625" style="19" customWidth="1"/>
    <col min="9" max="9" width="14.85546875" style="19" customWidth="1"/>
    <col min="10" max="256" width="11.42578125" style="19" hidden="1"/>
    <col min="257" max="257" width="11.7109375" style="19" hidden="1"/>
    <col min="258" max="258" width="51.28515625" style="19" hidden="1"/>
    <col min="259" max="260" width="13.5703125" style="19" hidden="1"/>
    <col min="261" max="512" width="11.42578125" style="19" hidden="1"/>
    <col min="513" max="513" width="11.7109375" style="19" hidden="1"/>
    <col min="514" max="514" width="51.28515625" style="19" hidden="1"/>
    <col min="515" max="516" width="13.5703125" style="19" hidden="1"/>
    <col min="517" max="768" width="11.42578125" style="19" hidden="1"/>
    <col min="769" max="769" width="11.7109375" style="19" hidden="1"/>
    <col min="770" max="770" width="51.28515625" style="19" hidden="1"/>
    <col min="771" max="772" width="13.5703125" style="19" hidden="1"/>
    <col min="773" max="1024" width="11.42578125" style="19" hidden="1"/>
    <col min="1025" max="1025" width="11.7109375" style="19" hidden="1"/>
    <col min="1026" max="1026" width="51.28515625" style="19" hidden="1"/>
    <col min="1027" max="1028" width="13.5703125" style="19" hidden="1"/>
    <col min="1029" max="1280" width="11.42578125" style="19" hidden="1"/>
    <col min="1281" max="1281" width="11.7109375" style="19" hidden="1"/>
    <col min="1282" max="1282" width="51.28515625" style="19" hidden="1"/>
    <col min="1283" max="1284" width="13.5703125" style="19" hidden="1"/>
    <col min="1285" max="1536" width="11.42578125" style="19" hidden="1"/>
    <col min="1537" max="1537" width="11.7109375" style="19" hidden="1"/>
    <col min="1538" max="1538" width="51.28515625" style="19" hidden="1"/>
    <col min="1539" max="1540" width="13.5703125" style="19" hidden="1"/>
    <col min="1541" max="1792" width="11.42578125" style="19" hidden="1"/>
    <col min="1793" max="1793" width="11.7109375" style="19" hidden="1"/>
    <col min="1794" max="1794" width="51.28515625" style="19" hidden="1"/>
    <col min="1795" max="1796" width="13.5703125" style="19" hidden="1"/>
    <col min="1797" max="2048" width="11.42578125" style="19" hidden="1"/>
    <col min="2049" max="2049" width="11.7109375" style="19" hidden="1"/>
    <col min="2050" max="2050" width="51.28515625" style="19" hidden="1"/>
    <col min="2051" max="2052" width="13.5703125" style="19" hidden="1"/>
    <col min="2053" max="2304" width="11.42578125" style="19" hidden="1"/>
    <col min="2305" max="2305" width="11.7109375" style="19" hidden="1"/>
    <col min="2306" max="2306" width="51.28515625" style="19" hidden="1"/>
    <col min="2307" max="2308" width="13.5703125" style="19" hidden="1"/>
    <col min="2309" max="2560" width="11.42578125" style="19" hidden="1"/>
    <col min="2561" max="2561" width="11.7109375" style="19" hidden="1"/>
    <col min="2562" max="2562" width="51.28515625" style="19" hidden="1"/>
    <col min="2563" max="2564" width="13.5703125" style="19" hidden="1"/>
    <col min="2565" max="2816" width="11.42578125" style="19" hidden="1"/>
    <col min="2817" max="2817" width="11.7109375" style="19" hidden="1"/>
    <col min="2818" max="2818" width="51.28515625" style="19" hidden="1"/>
    <col min="2819" max="2820" width="13.5703125" style="19" hidden="1"/>
    <col min="2821" max="3072" width="11.42578125" style="19" hidden="1"/>
    <col min="3073" max="3073" width="11.7109375" style="19" hidden="1"/>
    <col min="3074" max="3074" width="51.28515625" style="19" hidden="1"/>
    <col min="3075" max="3076" width="13.5703125" style="19" hidden="1"/>
    <col min="3077" max="3328" width="11.42578125" style="19" hidden="1"/>
    <col min="3329" max="3329" width="11.7109375" style="19" hidden="1"/>
    <col min="3330" max="3330" width="51.28515625" style="19" hidden="1"/>
    <col min="3331" max="3332" width="13.5703125" style="19" hidden="1"/>
    <col min="3333" max="3584" width="11.42578125" style="19" hidden="1"/>
    <col min="3585" max="3585" width="11.7109375" style="19" hidden="1"/>
    <col min="3586" max="3586" width="51.28515625" style="19" hidden="1"/>
    <col min="3587" max="3588" width="13.5703125" style="19" hidden="1"/>
    <col min="3589" max="3840" width="11.42578125" style="19" hidden="1"/>
    <col min="3841" max="3841" width="11.7109375" style="19" hidden="1"/>
    <col min="3842" max="3842" width="51.28515625" style="19" hidden="1"/>
    <col min="3843" max="3844" width="13.5703125" style="19" hidden="1"/>
    <col min="3845" max="4096" width="11.42578125" style="19" hidden="1"/>
    <col min="4097" max="4097" width="11.7109375" style="19" hidden="1"/>
    <col min="4098" max="4098" width="51.28515625" style="19" hidden="1"/>
    <col min="4099" max="4100" width="13.5703125" style="19" hidden="1"/>
    <col min="4101" max="4352" width="11.42578125" style="19" hidden="1"/>
    <col min="4353" max="4353" width="11.7109375" style="19" hidden="1"/>
    <col min="4354" max="4354" width="51.28515625" style="19" hidden="1"/>
    <col min="4355" max="4356" width="13.5703125" style="19" hidden="1"/>
    <col min="4357" max="4608" width="11.42578125" style="19" hidden="1"/>
    <col min="4609" max="4609" width="11.7109375" style="19" hidden="1"/>
    <col min="4610" max="4610" width="51.28515625" style="19" hidden="1"/>
    <col min="4611" max="4612" width="13.5703125" style="19" hidden="1"/>
    <col min="4613" max="4864" width="11.42578125" style="19" hidden="1"/>
    <col min="4865" max="4865" width="11.7109375" style="19" hidden="1"/>
    <col min="4866" max="4866" width="51.28515625" style="19" hidden="1"/>
    <col min="4867" max="4868" width="13.5703125" style="19" hidden="1"/>
    <col min="4869" max="5120" width="11.42578125" style="19" hidden="1"/>
    <col min="5121" max="5121" width="11.7109375" style="19" hidden="1"/>
    <col min="5122" max="5122" width="51.28515625" style="19" hidden="1"/>
    <col min="5123" max="5124" width="13.5703125" style="19" hidden="1"/>
    <col min="5125" max="5376" width="11.42578125" style="19" hidden="1"/>
    <col min="5377" max="5377" width="11.7109375" style="19" hidden="1"/>
    <col min="5378" max="5378" width="51.28515625" style="19" hidden="1"/>
    <col min="5379" max="5380" width="13.5703125" style="19" hidden="1"/>
    <col min="5381" max="5632" width="11.42578125" style="19" hidden="1"/>
    <col min="5633" max="5633" width="11.7109375" style="19" hidden="1"/>
    <col min="5634" max="5634" width="51.28515625" style="19" hidden="1"/>
    <col min="5635" max="5636" width="13.5703125" style="19" hidden="1"/>
    <col min="5637" max="5888" width="11.42578125" style="19" hidden="1"/>
    <col min="5889" max="5889" width="11.7109375" style="19" hidden="1"/>
    <col min="5890" max="5890" width="51.28515625" style="19" hidden="1"/>
    <col min="5891" max="5892" width="13.5703125" style="19" hidden="1"/>
    <col min="5893" max="6144" width="11.42578125" style="19" hidden="1"/>
    <col min="6145" max="6145" width="11.7109375" style="19" hidden="1"/>
    <col min="6146" max="6146" width="51.28515625" style="19" hidden="1"/>
    <col min="6147" max="6148" width="13.5703125" style="19" hidden="1"/>
    <col min="6149" max="6400" width="11.42578125" style="19" hidden="1"/>
    <col min="6401" max="6401" width="11.7109375" style="19" hidden="1"/>
    <col min="6402" max="6402" width="51.28515625" style="19" hidden="1"/>
    <col min="6403" max="6404" width="13.5703125" style="19" hidden="1"/>
    <col min="6405" max="6656" width="11.42578125" style="19" hidden="1"/>
    <col min="6657" max="6657" width="11.7109375" style="19" hidden="1"/>
    <col min="6658" max="6658" width="51.28515625" style="19" hidden="1"/>
    <col min="6659" max="6660" width="13.5703125" style="19" hidden="1"/>
    <col min="6661" max="6912" width="11.42578125" style="19" hidden="1"/>
    <col min="6913" max="6913" width="11.7109375" style="19" hidden="1"/>
    <col min="6914" max="6914" width="51.28515625" style="19" hidden="1"/>
    <col min="6915" max="6916" width="13.5703125" style="19" hidden="1"/>
    <col min="6917" max="7168" width="11.42578125" style="19" hidden="1"/>
    <col min="7169" max="7169" width="11.7109375" style="19" hidden="1"/>
    <col min="7170" max="7170" width="51.28515625" style="19" hidden="1"/>
    <col min="7171" max="7172" width="13.5703125" style="19" hidden="1"/>
    <col min="7173" max="7424" width="11.42578125" style="19" hidden="1"/>
    <col min="7425" max="7425" width="11.7109375" style="19" hidden="1"/>
    <col min="7426" max="7426" width="51.28515625" style="19" hidden="1"/>
    <col min="7427" max="7428" width="13.5703125" style="19" hidden="1"/>
    <col min="7429" max="7680" width="11.42578125" style="19" hidden="1"/>
    <col min="7681" max="7681" width="11.7109375" style="19" hidden="1"/>
    <col min="7682" max="7682" width="51.28515625" style="19" hidden="1"/>
    <col min="7683" max="7684" width="13.5703125" style="19" hidden="1"/>
    <col min="7685" max="7936" width="11.42578125" style="19" hidden="1"/>
    <col min="7937" max="7937" width="11.7109375" style="19" hidden="1"/>
    <col min="7938" max="7938" width="51.28515625" style="19" hidden="1"/>
    <col min="7939" max="7940" width="13.5703125" style="19" hidden="1"/>
    <col min="7941" max="8192" width="11.42578125" style="19" hidden="1"/>
    <col min="8193" max="8193" width="11.7109375" style="19" hidden="1"/>
    <col min="8194" max="8194" width="51.28515625" style="19" hidden="1"/>
    <col min="8195" max="8196" width="13.5703125" style="19" hidden="1"/>
    <col min="8197" max="8448" width="11.42578125" style="19" hidden="1"/>
    <col min="8449" max="8449" width="11.7109375" style="19" hidden="1"/>
    <col min="8450" max="8450" width="51.28515625" style="19" hidden="1"/>
    <col min="8451" max="8452" width="13.5703125" style="19" hidden="1"/>
    <col min="8453" max="8704" width="11.42578125" style="19" hidden="1"/>
    <col min="8705" max="8705" width="11.7109375" style="19" hidden="1"/>
    <col min="8706" max="8706" width="51.28515625" style="19" hidden="1"/>
    <col min="8707" max="8708" width="13.5703125" style="19" hidden="1"/>
    <col min="8709" max="8960" width="11.42578125" style="19" hidden="1"/>
    <col min="8961" max="8961" width="11.7109375" style="19" hidden="1"/>
    <col min="8962" max="8962" width="51.28515625" style="19" hidden="1"/>
    <col min="8963" max="8964" width="13.5703125" style="19" hidden="1"/>
    <col min="8965" max="9216" width="11.42578125" style="19" hidden="1"/>
    <col min="9217" max="9217" width="11.7109375" style="19" hidden="1"/>
    <col min="9218" max="9218" width="51.28515625" style="19" hidden="1"/>
    <col min="9219" max="9220" width="13.5703125" style="19" hidden="1"/>
    <col min="9221" max="9472" width="11.42578125" style="19" hidden="1"/>
    <col min="9473" max="9473" width="11.7109375" style="19" hidden="1"/>
    <col min="9474" max="9474" width="51.28515625" style="19" hidden="1"/>
    <col min="9475" max="9476" width="13.5703125" style="19" hidden="1"/>
    <col min="9477" max="9728" width="11.42578125" style="19" hidden="1"/>
    <col min="9729" max="9729" width="11.7109375" style="19" hidden="1"/>
    <col min="9730" max="9730" width="51.28515625" style="19" hidden="1"/>
    <col min="9731" max="9732" width="13.5703125" style="19" hidden="1"/>
    <col min="9733" max="9984" width="11.42578125" style="19" hidden="1"/>
    <col min="9985" max="9985" width="11.7109375" style="19" hidden="1"/>
    <col min="9986" max="9986" width="51.28515625" style="19" hidden="1"/>
    <col min="9987" max="9988" width="13.5703125" style="19" hidden="1"/>
    <col min="9989" max="10240" width="11.42578125" style="19" hidden="1"/>
    <col min="10241" max="10241" width="11.7109375" style="19" hidden="1"/>
    <col min="10242" max="10242" width="51.28515625" style="19" hidden="1"/>
    <col min="10243" max="10244" width="13.5703125" style="19" hidden="1"/>
    <col min="10245" max="10496" width="11.42578125" style="19" hidden="1"/>
    <col min="10497" max="10497" width="11.7109375" style="19" hidden="1"/>
    <col min="10498" max="10498" width="51.28515625" style="19" hidden="1"/>
    <col min="10499" max="10500" width="13.5703125" style="19" hidden="1"/>
    <col min="10501" max="10752" width="11.42578125" style="19" hidden="1"/>
    <col min="10753" max="10753" width="11.7109375" style="19" hidden="1"/>
    <col min="10754" max="10754" width="51.28515625" style="19" hidden="1"/>
    <col min="10755" max="10756" width="13.5703125" style="19" hidden="1"/>
    <col min="10757" max="11008" width="11.42578125" style="19" hidden="1"/>
    <col min="11009" max="11009" width="11.7109375" style="19" hidden="1"/>
    <col min="11010" max="11010" width="51.28515625" style="19" hidden="1"/>
    <col min="11011" max="11012" width="13.5703125" style="19" hidden="1"/>
    <col min="11013" max="11264" width="11.42578125" style="19" hidden="1"/>
    <col min="11265" max="11265" width="11.7109375" style="19" hidden="1"/>
    <col min="11266" max="11266" width="51.28515625" style="19" hidden="1"/>
    <col min="11267" max="11268" width="13.5703125" style="19" hidden="1"/>
    <col min="11269" max="11520" width="11.42578125" style="19" hidden="1"/>
    <col min="11521" max="11521" width="11.7109375" style="19" hidden="1"/>
    <col min="11522" max="11522" width="51.28515625" style="19" hidden="1"/>
    <col min="11523" max="11524" width="13.5703125" style="19" hidden="1"/>
    <col min="11525" max="11776" width="11.42578125" style="19" hidden="1"/>
    <col min="11777" max="11777" width="11.7109375" style="19" hidden="1"/>
    <col min="11778" max="11778" width="51.28515625" style="19" hidden="1"/>
    <col min="11779" max="11780" width="13.5703125" style="19" hidden="1"/>
    <col min="11781" max="12032" width="11.42578125" style="19" hidden="1"/>
    <col min="12033" max="12033" width="11.7109375" style="19" hidden="1"/>
    <col min="12034" max="12034" width="51.28515625" style="19" hidden="1"/>
    <col min="12035" max="12036" width="13.5703125" style="19" hidden="1"/>
    <col min="12037" max="12288" width="11.42578125" style="19" hidden="1"/>
    <col min="12289" max="12289" width="11.7109375" style="19" hidden="1"/>
    <col min="12290" max="12290" width="51.28515625" style="19" hidden="1"/>
    <col min="12291" max="12292" width="13.5703125" style="19" hidden="1"/>
    <col min="12293" max="12544" width="11.42578125" style="19" hidden="1"/>
    <col min="12545" max="12545" width="11.7109375" style="19" hidden="1"/>
    <col min="12546" max="12546" width="51.28515625" style="19" hidden="1"/>
    <col min="12547" max="12548" width="13.5703125" style="19" hidden="1"/>
    <col min="12549" max="12800" width="11.42578125" style="19" hidden="1"/>
    <col min="12801" max="12801" width="11.7109375" style="19" hidden="1"/>
    <col min="12802" max="12802" width="51.28515625" style="19" hidden="1"/>
    <col min="12803" max="12804" width="13.5703125" style="19" hidden="1"/>
    <col min="12805" max="13056" width="11.42578125" style="19" hidden="1"/>
    <col min="13057" max="13057" width="11.7109375" style="19" hidden="1"/>
    <col min="13058" max="13058" width="51.28515625" style="19" hidden="1"/>
    <col min="13059" max="13060" width="13.5703125" style="19" hidden="1"/>
    <col min="13061" max="13312" width="11.42578125" style="19" hidden="1"/>
    <col min="13313" max="13313" width="11.7109375" style="19" hidden="1"/>
    <col min="13314" max="13314" width="51.28515625" style="19" hidden="1"/>
    <col min="13315" max="13316" width="13.5703125" style="19" hidden="1"/>
    <col min="13317" max="13568" width="11.42578125" style="19" hidden="1"/>
    <col min="13569" max="13569" width="11.7109375" style="19" hidden="1"/>
    <col min="13570" max="13570" width="51.28515625" style="19" hidden="1"/>
    <col min="13571" max="13572" width="13.5703125" style="19" hidden="1"/>
    <col min="13573" max="13824" width="11.42578125" style="19" hidden="1"/>
    <col min="13825" max="13825" width="11.7109375" style="19" hidden="1"/>
    <col min="13826" max="13826" width="51.28515625" style="19" hidden="1"/>
    <col min="13827" max="13828" width="13.5703125" style="19" hidden="1"/>
    <col min="13829" max="14080" width="11.42578125" style="19" hidden="1"/>
    <col min="14081" max="14081" width="11.7109375" style="19" hidden="1"/>
    <col min="14082" max="14082" width="51.28515625" style="19" hidden="1"/>
    <col min="14083" max="14084" width="13.5703125" style="19" hidden="1"/>
    <col min="14085" max="14336" width="11.42578125" style="19" hidden="1"/>
    <col min="14337" max="14337" width="11.7109375" style="19" hidden="1"/>
    <col min="14338" max="14338" width="51.28515625" style="19" hidden="1"/>
    <col min="14339" max="14340" width="13.5703125" style="19" hidden="1"/>
    <col min="14341" max="14592" width="11.42578125" style="19" hidden="1"/>
    <col min="14593" max="14593" width="11.7109375" style="19" hidden="1"/>
    <col min="14594" max="14594" width="51.28515625" style="19" hidden="1"/>
    <col min="14595" max="14596" width="13.5703125" style="19" hidden="1"/>
    <col min="14597" max="14848" width="11.42578125" style="19" hidden="1"/>
    <col min="14849" max="14849" width="11.7109375" style="19" hidden="1"/>
    <col min="14850" max="14850" width="51.28515625" style="19" hidden="1"/>
    <col min="14851" max="14852" width="13.5703125" style="19" hidden="1"/>
    <col min="14853" max="15104" width="11.42578125" style="19" hidden="1"/>
    <col min="15105" max="15105" width="11.7109375" style="19" hidden="1"/>
    <col min="15106" max="15106" width="51.28515625" style="19" hidden="1"/>
    <col min="15107" max="15108" width="13.5703125" style="19" hidden="1"/>
    <col min="15109" max="15360" width="11.42578125" style="19" hidden="1"/>
    <col min="15361" max="15361" width="11.7109375" style="19" hidden="1"/>
    <col min="15362" max="15362" width="51.28515625" style="19" hidden="1"/>
    <col min="15363" max="15364" width="13.5703125" style="19" hidden="1"/>
    <col min="15365" max="15616" width="11.42578125" style="19" hidden="1"/>
    <col min="15617" max="15617" width="11.7109375" style="19" hidden="1"/>
    <col min="15618" max="15618" width="51.28515625" style="19" hidden="1"/>
    <col min="15619" max="15620" width="13.5703125" style="19" hidden="1"/>
    <col min="15621" max="15872" width="11.42578125" style="19" hidden="1"/>
    <col min="15873" max="15873" width="11.7109375" style="19" hidden="1"/>
    <col min="15874" max="15874" width="51.28515625" style="19" hidden="1"/>
    <col min="15875" max="15876" width="13.5703125" style="19" hidden="1"/>
    <col min="15877" max="16128" width="11.42578125" style="19" hidden="1"/>
    <col min="16129" max="16129" width="11.7109375" style="19" hidden="1"/>
    <col min="16130" max="16130" width="51.28515625" style="19" hidden="1"/>
    <col min="16131" max="16132" width="13.5703125" style="19" hidden="1"/>
    <col min="16133" max="16384" width="11.42578125" style="19" hidden="1"/>
  </cols>
  <sheetData>
    <row r="1" spans="1:4" ht="12">
      <c r="B1" s="857" t="s">
        <v>578</v>
      </c>
    </row>
    <row r="2" spans="1:4" ht="12"/>
    <row r="3" spans="1:4" ht="12">
      <c r="B3" s="857" t="s">
        <v>431</v>
      </c>
    </row>
    <row r="4" spans="1:4" ht="12">
      <c r="B4" s="857"/>
    </row>
    <row r="5" spans="1:4" ht="12">
      <c r="A5" s="857"/>
      <c r="B5" s="1145" t="s">
        <v>579</v>
      </c>
      <c r="C5" s="858">
        <v>45107</v>
      </c>
      <c r="D5" s="858">
        <v>44926</v>
      </c>
    </row>
    <row r="6" spans="1:4" ht="12">
      <c r="B6" s="1146"/>
      <c r="C6" s="871" t="s">
        <v>68</v>
      </c>
      <c r="D6" s="871" t="s">
        <v>68</v>
      </c>
    </row>
    <row r="7" spans="1:4" ht="12">
      <c r="B7" s="872" t="s">
        <v>580</v>
      </c>
      <c r="C7" s="873">
        <v>97188</v>
      </c>
      <c r="D7" s="873">
        <v>156892</v>
      </c>
    </row>
    <row r="8" spans="1:4" ht="24">
      <c r="B8" s="872" t="s">
        <v>581</v>
      </c>
      <c r="C8" s="873"/>
      <c r="D8" s="873">
        <v>87804</v>
      </c>
    </row>
    <row r="9" spans="1:4" ht="12">
      <c r="B9" s="872" t="s">
        <v>582</v>
      </c>
      <c r="C9" s="873"/>
      <c r="D9" s="873">
        <v>124</v>
      </c>
    </row>
    <row r="10" spans="1:4" ht="12">
      <c r="B10" s="872" t="s">
        <v>583</v>
      </c>
      <c r="C10" s="873">
        <v>1050399</v>
      </c>
      <c r="D10" s="873">
        <v>664014</v>
      </c>
    </row>
    <row r="11" spans="1:4" ht="12">
      <c r="B11" s="872" t="s">
        <v>584</v>
      </c>
      <c r="C11" s="873">
        <v>113951</v>
      </c>
      <c r="D11" s="873">
        <v>89068</v>
      </c>
    </row>
    <row r="12" spans="1:4" ht="12">
      <c r="B12" s="872" t="s">
        <v>585</v>
      </c>
      <c r="C12" s="873">
        <v>461826</v>
      </c>
      <c r="D12" s="873">
        <v>58215</v>
      </c>
    </row>
    <row r="13" spans="1:4" ht="12">
      <c r="B13" s="872" t="s">
        <v>586</v>
      </c>
      <c r="C13" s="873">
        <v>18727</v>
      </c>
      <c r="D13" s="873">
        <v>64344</v>
      </c>
    </row>
    <row r="14" spans="1:4" ht="12">
      <c r="B14" s="872" t="s">
        <v>587</v>
      </c>
      <c r="C14" s="873"/>
      <c r="D14" s="873">
        <v>24011</v>
      </c>
    </row>
    <row r="15" spans="1:4" ht="12">
      <c r="B15" s="872" t="s">
        <v>588</v>
      </c>
      <c r="C15" s="873">
        <v>959094</v>
      </c>
      <c r="D15" s="873">
        <v>2069240</v>
      </c>
    </row>
    <row r="16" spans="1:4" ht="12">
      <c r="B16" s="872" t="s">
        <v>589</v>
      </c>
      <c r="C16" s="873">
        <v>2403177</v>
      </c>
      <c r="D16" s="873">
        <v>5294580</v>
      </c>
    </row>
    <row r="17" spans="1:5" ht="12">
      <c r="B17" s="872" t="s">
        <v>590</v>
      </c>
      <c r="C17" s="873">
        <v>643607</v>
      </c>
      <c r="D17" s="873">
        <v>5439719</v>
      </c>
    </row>
    <row r="18" spans="1:5" ht="12">
      <c r="B18" s="872" t="s">
        <v>591</v>
      </c>
      <c r="C18" s="873"/>
      <c r="D18" s="873">
        <v>752536</v>
      </c>
    </row>
    <row r="19" spans="1:5" ht="12">
      <c r="B19" s="779" t="s">
        <v>310</v>
      </c>
      <c r="C19" s="777">
        <v>5747969</v>
      </c>
      <c r="D19" s="777">
        <v>14700547</v>
      </c>
    </row>
    <row r="20" spans="1:5" ht="12">
      <c r="B20" s="864"/>
      <c r="C20" s="865"/>
      <c r="D20" s="865"/>
    </row>
    <row r="21" spans="1:5" ht="12.75">
      <c r="B21" s="866" t="s">
        <v>427</v>
      </c>
      <c r="C21" s="865"/>
      <c r="D21" s="865"/>
    </row>
    <row r="22" spans="1:5" ht="12">
      <c r="A22" s="857"/>
      <c r="B22" s="1145" t="s">
        <v>579</v>
      </c>
      <c r="C22" s="858">
        <v>45107</v>
      </c>
      <c r="D22" s="858">
        <v>44926</v>
      </c>
    </row>
    <row r="23" spans="1:5" ht="12">
      <c r="B23" s="1147"/>
      <c r="C23" s="859" t="s">
        <v>68</v>
      </c>
      <c r="D23" s="859" t="s">
        <v>68</v>
      </c>
    </row>
    <row r="24" spans="1:5" ht="26.25" thickBot="1">
      <c r="B24" s="867" t="s">
        <v>592</v>
      </c>
      <c r="C24" s="863">
        <v>10307</v>
      </c>
      <c r="D24" s="863">
        <v>33745</v>
      </c>
    </row>
    <row r="25" spans="1:5" ht="12">
      <c r="B25" s="775" t="s">
        <v>310</v>
      </c>
      <c r="C25" s="776">
        <v>10307</v>
      </c>
      <c r="D25" s="776">
        <v>33745</v>
      </c>
    </row>
    <row r="26" spans="1:5" ht="12">
      <c r="B26" s="864"/>
      <c r="C26" s="865"/>
      <c r="D26" s="865"/>
    </row>
    <row r="27" spans="1:5" ht="12"/>
    <row r="28" spans="1:5" ht="12">
      <c r="C28" s="868"/>
      <c r="D28" s="868"/>
      <c r="E28" s="869"/>
    </row>
    <row r="29" spans="1:5" ht="12">
      <c r="B29" s="857" t="s">
        <v>594</v>
      </c>
    </row>
    <row r="30" spans="1:5" ht="12">
      <c r="B30" s="857"/>
    </row>
    <row r="31" spans="1:5" ht="12">
      <c r="A31" s="857"/>
      <c r="B31" s="775" t="s">
        <v>593</v>
      </c>
      <c r="C31" s="778" t="s">
        <v>68</v>
      </c>
    </row>
    <row r="32" spans="1:5" ht="12">
      <c r="B32" s="860" t="s">
        <v>431</v>
      </c>
      <c r="C32" s="861">
        <v>17828356</v>
      </c>
    </row>
    <row r="33" spans="2:3" ht="12">
      <c r="B33" s="862" t="s">
        <v>427</v>
      </c>
      <c r="C33" s="863">
        <v>8480</v>
      </c>
    </row>
    <row r="34" spans="2:3" ht="12">
      <c r="B34" s="775" t="s">
        <v>310</v>
      </c>
      <c r="C34" s="776">
        <v>17836836</v>
      </c>
    </row>
    <row r="35" spans="2:3" ht="12"/>
    <row r="36" spans="2:3" ht="12"/>
    <row r="37" spans="2:3" ht="12"/>
    <row r="38" spans="2:3" ht="12">
      <c r="B38" s="19" t="s">
        <v>554</v>
      </c>
      <c r="C38" s="870"/>
    </row>
    <row r="39" spans="2:3" ht="12"/>
    <row r="40" spans="2:3" ht="12"/>
    <row r="41" spans="2:3" ht="12"/>
    <row r="42" spans="2:3" ht="12"/>
  </sheetData>
  <mergeCells count="2">
    <mergeCell ref="B5:B6"/>
    <mergeCell ref="B22:B2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DCADB-27D5-4EAE-A275-D5022717888B}">
  <sheetPr>
    <tabColor rgb="FF0070C0"/>
  </sheetPr>
  <dimension ref="A1:L46"/>
  <sheetViews>
    <sheetView showGridLines="0" tabSelected="1" workbookViewId="0">
      <selection activeCell="E11" sqref="E11"/>
    </sheetView>
  </sheetViews>
  <sheetFormatPr baseColWidth="10" defaultRowHeight="15"/>
  <cols>
    <col min="1" max="1" width="10.85546875" style="782" collapsed="1"/>
    <col min="2" max="2" width="37.5703125" style="782" bestFit="1" customWidth="1" collapsed="1"/>
    <col min="3" max="3" width="19.42578125" style="782" customWidth="1" collapsed="1"/>
    <col min="4" max="4" width="17.7109375" style="782" customWidth="1" collapsed="1"/>
    <col min="5" max="5" width="16.7109375" customWidth="1"/>
    <col min="6" max="6" width="15.140625" customWidth="1"/>
    <col min="7" max="7" width="14.85546875" customWidth="1"/>
    <col min="8" max="8" width="15.28515625" customWidth="1"/>
    <col min="9" max="9" width="14.85546875" customWidth="1"/>
    <col min="10" max="10" width="26.5703125" customWidth="1"/>
    <col min="11" max="11" width="15.42578125" customWidth="1"/>
    <col min="12" max="12" width="14.140625" bestFit="1" customWidth="1"/>
  </cols>
  <sheetData>
    <row r="1" spans="1:12">
      <c r="A1" s="783" t="s">
        <v>570</v>
      </c>
    </row>
    <row r="2" spans="1:12" ht="15.75" thickBot="1"/>
    <row r="3" spans="1:12" ht="12" customHeight="1">
      <c r="B3" s="1148" t="s">
        <v>559</v>
      </c>
      <c r="C3" s="1150">
        <v>45107</v>
      </c>
      <c r="D3" s="1151"/>
    </row>
    <row r="4" spans="1:12" ht="12" customHeight="1">
      <c r="B4" s="1148"/>
      <c r="C4" s="1152" t="s">
        <v>68</v>
      </c>
      <c r="D4" s="1152"/>
    </row>
    <row r="5" spans="1:12" ht="24">
      <c r="B5" s="1149"/>
      <c r="C5" s="907" t="s">
        <v>576</v>
      </c>
      <c r="D5" s="908" t="s">
        <v>577</v>
      </c>
      <c r="E5" s="381"/>
      <c r="J5" s="906" t="s">
        <v>571</v>
      </c>
      <c r="K5" s="907" t="s">
        <v>68</v>
      </c>
    </row>
    <row r="6" spans="1:12" ht="12" customHeight="1">
      <c r="A6" s="909" t="s">
        <v>558</v>
      </c>
      <c r="B6" s="910" t="s">
        <v>560</v>
      </c>
      <c r="C6" s="911">
        <v>282009009</v>
      </c>
      <c r="D6" s="911">
        <v>282009009</v>
      </c>
      <c r="E6" s="425"/>
      <c r="F6" s="425"/>
      <c r="G6" s="425"/>
      <c r="H6" s="425"/>
      <c r="J6" s="912" t="s">
        <v>566</v>
      </c>
      <c r="K6" s="911">
        <v>2381909391</v>
      </c>
      <c r="L6" s="913"/>
    </row>
    <row r="7" spans="1:12" ht="12" customHeight="1">
      <c r="A7" s="909" t="s">
        <v>557</v>
      </c>
      <c r="B7" s="914" t="s">
        <v>561</v>
      </c>
      <c r="C7" s="915">
        <v>1233491582</v>
      </c>
      <c r="D7" s="915">
        <v>1233491582</v>
      </c>
      <c r="E7" s="425"/>
      <c r="F7" s="425"/>
      <c r="G7" s="425"/>
      <c r="H7" s="425"/>
      <c r="J7" s="916" t="s">
        <v>572</v>
      </c>
      <c r="K7" s="917">
        <v>2381909391</v>
      </c>
      <c r="L7" s="913"/>
    </row>
    <row r="8" spans="1:12" ht="12" customHeight="1">
      <c r="A8" s="909"/>
      <c r="B8" s="918" t="s">
        <v>562</v>
      </c>
      <c r="C8" s="919">
        <v>1515500591</v>
      </c>
      <c r="D8" s="919">
        <v>1515500591</v>
      </c>
      <c r="E8" s="425"/>
      <c r="F8" s="425"/>
      <c r="G8" s="425"/>
      <c r="H8" s="425"/>
      <c r="J8" s="916" t="s">
        <v>573</v>
      </c>
      <c r="K8" s="917">
        <v>1515500591</v>
      </c>
      <c r="L8" s="913"/>
    </row>
    <row r="9" spans="1:12" ht="12" customHeight="1">
      <c r="A9" s="909" t="s">
        <v>1</v>
      </c>
      <c r="B9" s="910" t="s">
        <v>563</v>
      </c>
      <c r="C9" s="920">
        <v>0</v>
      </c>
      <c r="D9" s="920">
        <v>-165166190</v>
      </c>
      <c r="E9" s="425"/>
      <c r="F9" s="425"/>
      <c r="G9" s="425"/>
      <c r="H9" s="425"/>
      <c r="J9" s="916" t="s">
        <v>574</v>
      </c>
      <c r="K9" s="917">
        <v>1515500591</v>
      </c>
      <c r="L9" s="913"/>
    </row>
    <row r="10" spans="1:12" ht="12" customHeight="1">
      <c r="A10" s="909"/>
      <c r="B10" s="914" t="s">
        <v>564</v>
      </c>
      <c r="C10" s="915">
        <v>1852516.7874088001</v>
      </c>
      <c r="D10" s="921">
        <v>1852516.7874088001</v>
      </c>
      <c r="E10" s="425"/>
      <c r="F10" s="425"/>
      <c r="G10" s="425"/>
      <c r="H10" s="425"/>
      <c r="J10" s="916" t="s">
        <v>564</v>
      </c>
      <c r="K10" s="917">
        <v>1852516.7874088001</v>
      </c>
      <c r="L10" s="913"/>
    </row>
    <row r="11" spans="1:12" ht="12" customHeight="1">
      <c r="A11" s="909"/>
      <c r="B11" s="918" t="s">
        <v>565</v>
      </c>
      <c r="C11" s="919">
        <v>1517353107.7874088</v>
      </c>
      <c r="D11" s="919">
        <v>1352186917.7874088</v>
      </c>
      <c r="E11" s="425"/>
      <c r="F11" s="425"/>
      <c r="G11" s="425"/>
      <c r="H11" s="425"/>
      <c r="J11" s="916" t="s">
        <v>575</v>
      </c>
      <c r="K11" s="917">
        <v>1517353107.7874088</v>
      </c>
      <c r="L11" s="874"/>
    </row>
    <row r="12" spans="1:12" ht="12" customHeight="1">
      <c r="A12" s="909" t="s">
        <v>0</v>
      </c>
      <c r="B12" s="922" t="s">
        <v>566</v>
      </c>
      <c r="C12" s="388">
        <v>2381909391</v>
      </c>
      <c r="D12" s="923">
        <v>2381909391</v>
      </c>
      <c r="E12" s="425"/>
      <c r="F12" s="425"/>
      <c r="G12" s="425"/>
      <c r="H12" s="425"/>
      <c r="J12" s="924" t="s">
        <v>563</v>
      </c>
      <c r="K12" s="915">
        <v>165166190</v>
      </c>
      <c r="L12" s="913"/>
    </row>
    <row r="13" spans="1:12" ht="12" customHeight="1">
      <c r="B13" s="922" t="s">
        <v>560</v>
      </c>
      <c r="C13" s="923">
        <v>-282009009</v>
      </c>
      <c r="D13" s="923">
        <v>-282009009</v>
      </c>
      <c r="E13" s="425"/>
      <c r="F13" s="425"/>
      <c r="G13" s="425"/>
      <c r="H13" s="425"/>
    </row>
    <row r="14" spans="1:12" ht="12" customHeight="1">
      <c r="B14" s="914" t="s">
        <v>561</v>
      </c>
      <c r="C14" s="921">
        <v>-1233491582</v>
      </c>
      <c r="D14" s="923">
        <v>-1233491582</v>
      </c>
      <c r="E14" s="425"/>
      <c r="F14" s="425"/>
      <c r="G14" s="425"/>
      <c r="H14" s="425"/>
    </row>
    <row r="15" spans="1:12" ht="12" customHeight="1">
      <c r="B15" s="918" t="s">
        <v>567</v>
      </c>
      <c r="C15" s="919">
        <v>866408800</v>
      </c>
      <c r="D15" s="919">
        <v>866408800</v>
      </c>
      <c r="E15" s="425"/>
      <c r="F15" s="425"/>
      <c r="G15" s="425"/>
      <c r="H15" s="425"/>
    </row>
    <row r="16" spans="1:12" ht="12" customHeight="1">
      <c r="B16" s="925"/>
      <c r="C16" s="926"/>
      <c r="D16" s="926"/>
    </row>
    <row r="17" spans="1:8" ht="12" customHeight="1">
      <c r="B17" s="918" t="s">
        <v>568</v>
      </c>
      <c r="C17" s="927">
        <v>1.7513131304615197</v>
      </c>
      <c r="D17" s="927">
        <v>1.5606800367071627</v>
      </c>
    </row>
    <row r="19" spans="1:8">
      <c r="G19" s="928"/>
    </row>
    <row r="20" spans="1:8">
      <c r="A20" s="783" t="s">
        <v>569</v>
      </c>
      <c r="G20" s="928"/>
    </row>
    <row r="22" spans="1:8" ht="12" customHeight="1">
      <c r="B22" s="1154" t="s">
        <v>559</v>
      </c>
      <c r="C22" s="1156">
        <v>45107</v>
      </c>
      <c r="D22" s="1157"/>
    </row>
    <row r="23" spans="1:8" ht="12" customHeight="1">
      <c r="B23" s="1155"/>
      <c r="C23" s="1153" t="s">
        <v>68</v>
      </c>
      <c r="D23" s="1148"/>
    </row>
    <row r="24" spans="1:8" ht="24">
      <c r="B24" s="1152"/>
      <c r="C24" s="929" t="s">
        <v>556</v>
      </c>
      <c r="D24" s="930" t="s">
        <v>555</v>
      </c>
    </row>
    <row r="25" spans="1:8" ht="12" customHeight="1">
      <c r="B25" s="910" t="s">
        <v>560</v>
      </c>
      <c r="C25" s="455">
        <v>282009009</v>
      </c>
      <c r="D25" s="455">
        <v>282009009</v>
      </c>
      <c r="E25" s="931"/>
      <c r="H25" s="425"/>
    </row>
    <row r="26" spans="1:8" ht="12" customHeight="1">
      <c r="B26" s="914" t="s">
        <v>561</v>
      </c>
      <c r="C26" s="420">
        <v>1233491582</v>
      </c>
      <c r="D26" s="420">
        <v>1233491582</v>
      </c>
      <c r="E26" s="931"/>
      <c r="H26" s="425"/>
    </row>
    <row r="27" spans="1:8" ht="12" customHeight="1">
      <c r="B27" s="918" t="s">
        <v>562</v>
      </c>
      <c r="C27" s="919">
        <v>1515500591</v>
      </c>
      <c r="D27" s="919">
        <v>1515500591</v>
      </c>
      <c r="H27" s="425"/>
    </row>
    <row r="28" spans="1:8" ht="12" customHeight="1">
      <c r="B28" s="910" t="s">
        <v>563</v>
      </c>
      <c r="C28" s="920">
        <v>-165166190</v>
      </c>
      <c r="D28" s="920">
        <v>-165166190</v>
      </c>
      <c r="E28" s="931"/>
      <c r="H28" s="425"/>
    </row>
    <row r="29" spans="1:8" ht="12" customHeight="1">
      <c r="B29" s="914" t="s">
        <v>564</v>
      </c>
      <c r="C29" s="921">
        <v>1852516.7874088001</v>
      </c>
      <c r="D29" s="921">
        <v>0</v>
      </c>
      <c r="H29" s="425"/>
    </row>
    <row r="30" spans="1:8" ht="12" customHeight="1">
      <c r="B30" s="918" t="s">
        <v>565</v>
      </c>
      <c r="C30" s="919">
        <v>1352186917.7874088</v>
      </c>
      <c r="D30" s="919">
        <v>1350334401</v>
      </c>
      <c r="H30" s="425"/>
    </row>
    <row r="31" spans="1:8" ht="12" customHeight="1">
      <c r="B31" s="932"/>
      <c r="C31" s="920"/>
      <c r="D31" s="920"/>
      <c r="H31" s="425"/>
    </row>
    <row r="32" spans="1:8" ht="12" customHeight="1">
      <c r="B32" s="922" t="s">
        <v>566</v>
      </c>
      <c r="C32" s="923">
        <v>2381909391</v>
      </c>
      <c r="D32" s="923">
        <v>2381909391</v>
      </c>
      <c r="E32" s="931"/>
      <c r="H32" s="425"/>
    </row>
    <row r="33" spans="1:9" ht="12" customHeight="1">
      <c r="B33" s="922" t="s">
        <v>560</v>
      </c>
      <c r="C33" s="923">
        <v>-282009009</v>
      </c>
      <c r="D33" s="923">
        <v>-282009009</v>
      </c>
      <c r="E33" s="931"/>
      <c r="H33" s="425"/>
    </row>
    <row r="34" spans="1:9" ht="12" customHeight="1">
      <c r="B34" s="914" t="s">
        <v>561</v>
      </c>
      <c r="C34" s="923">
        <v>-1233491582</v>
      </c>
      <c r="D34" s="921">
        <v>-1233491582</v>
      </c>
      <c r="E34" s="931"/>
      <c r="H34" s="425"/>
    </row>
    <row r="35" spans="1:9" ht="12" customHeight="1">
      <c r="B35" s="918" t="s">
        <v>567</v>
      </c>
      <c r="C35" s="919">
        <v>866408800</v>
      </c>
      <c r="D35" s="919">
        <v>866408800</v>
      </c>
      <c r="I35" s="933"/>
    </row>
    <row r="36" spans="1:9" ht="12" customHeight="1">
      <c r="B36" s="925"/>
      <c r="C36" s="926"/>
      <c r="D36" s="926"/>
    </row>
    <row r="37" spans="1:9" ht="12" customHeight="1">
      <c r="B37" s="918" t="s">
        <v>568</v>
      </c>
      <c r="C37" s="927">
        <v>1.5606800367071627</v>
      </c>
      <c r="D37" s="927">
        <v>1.5585418811535616</v>
      </c>
    </row>
    <row r="40" spans="1:9">
      <c r="D40" s="427"/>
    </row>
    <row r="43" spans="1:9">
      <c r="A43" s="453"/>
    </row>
    <row r="44" spans="1:9">
      <c r="A44" s="484"/>
    </row>
    <row r="45" spans="1:9">
      <c r="A45" s="453"/>
    </row>
    <row r="46" spans="1:9">
      <c r="A46" s="484"/>
    </row>
  </sheetData>
  <mergeCells count="6">
    <mergeCell ref="B3:B5"/>
    <mergeCell ref="C3:D3"/>
    <mergeCell ref="C4:D4"/>
    <mergeCell ref="C23:D23"/>
    <mergeCell ref="B22:B24"/>
    <mergeCell ref="C22:D22"/>
  </mergeCells>
  <pageMargins left="0.7" right="0.7" top="0.75" bottom="0.75" header="0.3" footer="0.3"/>
  <pageSetup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I166"/>
  <sheetViews>
    <sheetView showGridLines="0" topLeftCell="A77" workbookViewId="0">
      <selection activeCell="F19" sqref="F19"/>
    </sheetView>
  </sheetViews>
  <sheetFormatPr baseColWidth="10" defaultRowHeight="15"/>
  <cols>
    <col min="2" max="2" width="62.5703125" style="20" customWidth="1"/>
    <col min="3" max="4" width="13.7109375" style="20" customWidth="1"/>
    <col min="5" max="9" width="13.7109375" style="20" hidden="1" customWidth="1"/>
  </cols>
  <sheetData>
    <row r="2" spans="2:7" hidden="1">
      <c r="B2" s="1158" t="s">
        <v>0</v>
      </c>
      <c r="C2" s="3"/>
    </row>
    <row r="3" spans="2:7" hidden="1">
      <c r="B3" s="1159"/>
      <c r="C3" s="4"/>
    </row>
    <row r="4" spans="2:7" hidden="1">
      <c r="B4" s="5" t="s">
        <v>69</v>
      </c>
      <c r="C4" s="7"/>
    </row>
    <row r="5" spans="2:7" hidden="1">
      <c r="B5" s="8" t="s">
        <v>70</v>
      </c>
      <c r="C5" s="42"/>
      <c r="E5" s="43"/>
      <c r="F5" s="43"/>
      <c r="G5" s="43"/>
    </row>
    <row r="6" spans="2:7" hidden="1">
      <c r="B6" s="8" t="s">
        <v>71</v>
      </c>
      <c r="C6" s="42"/>
      <c r="D6" s="43"/>
      <c r="E6" s="43"/>
    </row>
    <row r="7" spans="2:7" hidden="1">
      <c r="B7" s="8" t="s">
        <v>72</v>
      </c>
      <c r="C7" s="42"/>
      <c r="D7" s="43"/>
      <c r="E7" s="43"/>
    </row>
    <row r="8" spans="2:7" hidden="1">
      <c r="B8" s="8" t="s">
        <v>157</v>
      </c>
      <c r="C8" s="42"/>
      <c r="D8" s="43"/>
      <c r="E8" s="43"/>
    </row>
    <row r="9" spans="2:7" hidden="1">
      <c r="B9" s="8" t="s">
        <v>73</v>
      </c>
      <c r="C9" s="42"/>
      <c r="D9" s="43"/>
      <c r="E9" s="43"/>
    </row>
    <row r="10" spans="2:7" hidden="1">
      <c r="B10" s="8" t="s">
        <v>7</v>
      </c>
      <c r="C10" s="42"/>
      <c r="D10" s="43"/>
      <c r="E10" s="43"/>
    </row>
    <row r="11" spans="2:7" hidden="1">
      <c r="B11" s="8" t="s">
        <v>168</v>
      </c>
      <c r="C11" s="42"/>
      <c r="D11" s="43"/>
      <c r="E11" s="43"/>
    </row>
    <row r="12" spans="2:7" hidden="1">
      <c r="B12" s="10" t="s">
        <v>158</v>
      </c>
      <c r="C12" s="44"/>
      <c r="D12" s="43"/>
      <c r="E12" s="43"/>
    </row>
    <row r="13" spans="2:7" hidden="1">
      <c r="B13" s="5" t="s">
        <v>74</v>
      </c>
      <c r="C13" s="45"/>
      <c r="D13" s="43"/>
      <c r="E13" s="43"/>
    </row>
    <row r="14" spans="2:7" hidden="1">
      <c r="B14" s="8" t="s">
        <v>71</v>
      </c>
      <c r="C14" s="42"/>
      <c r="D14" s="43"/>
      <c r="E14" s="43"/>
    </row>
    <row r="15" spans="2:7" hidden="1">
      <c r="B15" s="8" t="s">
        <v>72</v>
      </c>
      <c r="C15" s="42"/>
      <c r="D15" s="43"/>
      <c r="E15" s="43"/>
    </row>
    <row r="16" spans="2:7" hidden="1">
      <c r="B16" s="8" t="s">
        <v>75</v>
      </c>
      <c r="C16" s="42"/>
      <c r="D16" s="43"/>
      <c r="E16" s="43"/>
    </row>
    <row r="17" spans="2:5" hidden="1">
      <c r="B17" s="8" t="s">
        <v>16</v>
      </c>
      <c r="C17" s="42"/>
      <c r="D17" s="43"/>
      <c r="E17" s="43"/>
    </row>
    <row r="18" spans="2:5" hidden="1">
      <c r="B18" s="8" t="s">
        <v>169</v>
      </c>
      <c r="C18" s="42"/>
      <c r="D18" s="43"/>
      <c r="E18" s="43"/>
    </row>
    <row r="19" spans="2:5" hidden="1">
      <c r="B19" s="8" t="s">
        <v>155</v>
      </c>
      <c r="C19" s="42"/>
      <c r="D19" s="43"/>
      <c r="E19" s="43"/>
    </row>
    <row r="20" spans="2:5" hidden="1">
      <c r="B20" s="8" t="s">
        <v>20</v>
      </c>
      <c r="C20" s="42"/>
      <c r="D20" s="43"/>
      <c r="E20" s="43"/>
    </row>
    <row r="21" spans="2:5" hidden="1">
      <c r="B21" s="8" t="s">
        <v>170</v>
      </c>
      <c r="C21" s="42"/>
      <c r="D21" s="43"/>
      <c r="E21" s="9"/>
    </row>
    <row r="22" spans="2:5" hidden="1">
      <c r="B22" s="41" t="s">
        <v>159</v>
      </c>
      <c r="C22" s="46"/>
      <c r="D22" s="43"/>
      <c r="E22" s="43"/>
    </row>
    <row r="23" spans="2:5" hidden="1">
      <c r="B23" s="8"/>
      <c r="C23" s="47"/>
    </row>
    <row r="24" spans="2:5" ht="15.75" hidden="1" thickBot="1">
      <c r="B24" s="48" t="s">
        <v>171</v>
      </c>
      <c r="C24" s="49"/>
      <c r="D24" s="43"/>
      <c r="E24" s="43"/>
    </row>
    <row r="25" spans="2:5" ht="15.75" hidden="1" thickBot="1"/>
    <row r="26" spans="2:5" hidden="1">
      <c r="B26" s="1160" t="s">
        <v>172</v>
      </c>
      <c r="C26" s="3"/>
      <c r="D26" s="28"/>
    </row>
    <row r="27" spans="2:5" hidden="1">
      <c r="B27" s="1161"/>
      <c r="C27" s="4"/>
    </row>
    <row r="28" spans="2:5" hidden="1">
      <c r="B28" s="5" t="s">
        <v>76</v>
      </c>
      <c r="C28" s="7"/>
    </row>
    <row r="29" spans="2:5" hidden="1">
      <c r="B29" s="8" t="s">
        <v>85</v>
      </c>
      <c r="C29" s="42"/>
    </row>
    <row r="30" spans="2:5" hidden="1">
      <c r="B30" s="8" t="s">
        <v>77</v>
      </c>
      <c r="C30" s="42"/>
    </row>
    <row r="31" spans="2:5" hidden="1">
      <c r="B31" s="8" t="s">
        <v>167</v>
      </c>
      <c r="C31" s="42"/>
    </row>
    <row r="32" spans="2:5" hidden="1">
      <c r="B32" s="8" t="s">
        <v>78</v>
      </c>
      <c r="C32" s="42"/>
    </row>
    <row r="33" spans="2:6" hidden="1">
      <c r="B33" s="8" t="s">
        <v>79</v>
      </c>
      <c r="C33" s="42"/>
    </row>
    <row r="34" spans="2:6" hidden="1">
      <c r="B34" s="8" t="s">
        <v>80</v>
      </c>
      <c r="C34" s="42"/>
    </row>
    <row r="35" spans="2:6" hidden="1">
      <c r="B35" s="8" t="s">
        <v>173</v>
      </c>
      <c r="C35" s="42"/>
    </row>
    <row r="36" spans="2:6" hidden="1">
      <c r="B36" s="8" t="s">
        <v>81</v>
      </c>
      <c r="C36" s="42"/>
    </row>
    <row r="37" spans="2:6" hidden="1">
      <c r="B37" s="11" t="s">
        <v>160</v>
      </c>
      <c r="C37" s="46"/>
    </row>
    <row r="38" spans="2:6" hidden="1">
      <c r="B38" s="5" t="s">
        <v>84</v>
      </c>
      <c r="C38" s="47"/>
    </row>
    <row r="39" spans="2:6" hidden="1">
      <c r="B39" s="8" t="s">
        <v>85</v>
      </c>
      <c r="C39" s="42"/>
    </row>
    <row r="40" spans="2:6" hidden="1">
      <c r="B40" s="8" t="s">
        <v>77</v>
      </c>
      <c r="C40" s="42"/>
    </row>
    <row r="41" spans="2:6" hidden="1">
      <c r="B41" s="8" t="s">
        <v>86</v>
      </c>
      <c r="C41" s="42"/>
    </row>
    <row r="42" spans="2:6" hidden="1">
      <c r="B42" s="8" t="s">
        <v>79</v>
      </c>
      <c r="C42" s="42"/>
    </row>
    <row r="43" spans="2:6" hidden="1">
      <c r="B43" s="8" t="s">
        <v>37</v>
      </c>
      <c r="C43" s="42"/>
    </row>
    <row r="44" spans="2:6" hidden="1">
      <c r="B44" s="8" t="s">
        <v>173</v>
      </c>
      <c r="C44" s="42"/>
    </row>
    <row r="45" spans="2:6" hidden="1">
      <c r="B45" s="8" t="s">
        <v>81</v>
      </c>
      <c r="C45" s="42"/>
    </row>
    <row r="46" spans="2:6" hidden="1">
      <c r="B46" s="11" t="s">
        <v>161</v>
      </c>
      <c r="C46" s="46"/>
    </row>
    <row r="47" spans="2:6" hidden="1">
      <c r="B47" s="8"/>
      <c r="C47" s="47"/>
    </row>
    <row r="48" spans="2:6" ht="15.75" hidden="1" thickBot="1">
      <c r="B48" s="12" t="s">
        <v>174</v>
      </c>
      <c r="C48" s="49"/>
      <c r="D48" s="50"/>
      <c r="E48" s="51"/>
      <c r="F48" s="50"/>
    </row>
    <row r="49" spans="2:9" hidden="1">
      <c r="B49" s="52"/>
      <c r="C49" s="53"/>
    </row>
    <row r="50" spans="2:9" hidden="1">
      <c r="B50" s="54" t="s">
        <v>175</v>
      </c>
      <c r="C50" s="55"/>
    </row>
    <row r="51" spans="2:9" hidden="1">
      <c r="B51" s="8" t="s">
        <v>176</v>
      </c>
      <c r="C51" s="56"/>
    </row>
    <row r="52" spans="2:9" hidden="1">
      <c r="B52" s="8" t="s">
        <v>44</v>
      </c>
      <c r="C52" s="56"/>
    </row>
    <row r="53" spans="2:9" ht="15.75" hidden="1" thickBot="1">
      <c r="B53" s="57" t="s">
        <v>88</v>
      </c>
      <c r="C53" s="58"/>
    </row>
    <row r="54" spans="2:9" ht="15.75" hidden="1" thickBot="1">
      <c r="B54" s="59" t="s">
        <v>177</v>
      </c>
      <c r="C54" s="60"/>
    </row>
    <row r="55" spans="2:9" hidden="1">
      <c r="B55" s="61" t="s">
        <v>89</v>
      </c>
      <c r="C55" s="62"/>
    </row>
    <row r="56" spans="2:9" hidden="1">
      <c r="B56" s="8"/>
      <c r="C56" s="63"/>
    </row>
    <row r="57" spans="2:9" ht="15.75" hidden="1" thickBot="1">
      <c r="B57" s="14" t="s">
        <v>90</v>
      </c>
      <c r="C57" s="64"/>
    </row>
    <row r="58" spans="2:9">
      <c r="F58" s="43"/>
    </row>
    <row r="59" spans="2:9" ht="15.75" thickBot="1">
      <c r="F59" s="43"/>
    </row>
    <row r="60" spans="2:9" ht="25.5">
      <c r="B60" s="1158"/>
      <c r="C60" s="2">
        <v>44651</v>
      </c>
      <c r="D60" s="65">
        <v>44286</v>
      </c>
      <c r="E60" s="65" t="s">
        <v>150</v>
      </c>
      <c r="F60" s="66" t="s">
        <v>93</v>
      </c>
      <c r="G60" s="67"/>
      <c r="H60" s="2">
        <v>44377</v>
      </c>
      <c r="I60" s="65">
        <v>44012</v>
      </c>
    </row>
    <row r="61" spans="2:9">
      <c r="B61" s="1159"/>
      <c r="C61" s="40" t="s">
        <v>68</v>
      </c>
      <c r="D61" s="69" t="s">
        <v>68</v>
      </c>
      <c r="E61" s="69" t="s">
        <v>68</v>
      </c>
      <c r="F61" s="70" t="s">
        <v>68</v>
      </c>
      <c r="G61" s="67"/>
      <c r="H61" s="113" t="s">
        <v>68</v>
      </c>
      <c r="I61" s="69" t="s">
        <v>68</v>
      </c>
    </row>
    <row r="62" spans="2:9">
      <c r="B62" s="15" t="s">
        <v>178</v>
      </c>
      <c r="C62" s="71">
        <f>+C84</f>
        <v>0</v>
      </c>
      <c r="D62" s="71">
        <f>+D84</f>
        <v>0</v>
      </c>
      <c r="E62" s="71">
        <f>+C62-H62</f>
        <v>0</v>
      </c>
      <c r="F62" s="71">
        <f>+D62-I62</f>
        <v>-5901815</v>
      </c>
      <c r="H62" s="6">
        <v>0</v>
      </c>
      <c r="I62" s="71">
        <v>5901815</v>
      </c>
    </row>
    <row r="63" spans="2:9">
      <c r="B63" s="15" t="s">
        <v>179</v>
      </c>
      <c r="C63" s="71">
        <f>+C85</f>
        <v>0</v>
      </c>
      <c r="D63" s="71">
        <f>+D85</f>
        <v>0</v>
      </c>
      <c r="E63" s="71">
        <f>+E85</f>
        <v>0</v>
      </c>
      <c r="F63" s="71">
        <f>+D63-I63</f>
        <v>1453826</v>
      </c>
      <c r="H63" s="6">
        <v>0</v>
      </c>
      <c r="I63" s="71">
        <v>-1453826</v>
      </c>
    </row>
    <row r="64" spans="2:9">
      <c r="B64" s="74" t="s">
        <v>180</v>
      </c>
      <c r="C64" s="75">
        <f>+C62+C63</f>
        <v>0</v>
      </c>
      <c r="D64" s="75">
        <f>+D62+D63</f>
        <v>0</v>
      </c>
      <c r="E64" s="75">
        <f>+E62+E63</f>
        <v>0</v>
      </c>
      <c r="F64" s="110">
        <f>+F62+F63</f>
        <v>-4447989</v>
      </c>
      <c r="H64" s="75">
        <f>+H62+H63</f>
        <v>0</v>
      </c>
      <c r="I64" s="75">
        <f>+I62+I63</f>
        <v>4447989</v>
      </c>
    </row>
    <row r="65" spans="2:9">
      <c r="B65" s="15" t="s">
        <v>181</v>
      </c>
      <c r="C65" s="63"/>
      <c r="D65" s="71"/>
      <c r="E65" s="71"/>
      <c r="F65" s="72"/>
      <c r="H65" s="6"/>
      <c r="I65" s="71"/>
    </row>
    <row r="66" spans="2:9">
      <c r="B66" s="15" t="s">
        <v>179</v>
      </c>
      <c r="C66" s="63"/>
      <c r="D66" s="71"/>
      <c r="E66" s="71"/>
      <c r="F66" s="72"/>
      <c r="H66" s="6"/>
      <c r="I66" s="71"/>
    </row>
    <row r="67" spans="2:9">
      <c r="B67" s="74" t="s">
        <v>182</v>
      </c>
      <c r="C67" s="75"/>
      <c r="D67" s="75">
        <f>SUM(D65:D66)</f>
        <v>0</v>
      </c>
      <c r="E67" s="75"/>
      <c r="F67" s="110"/>
      <c r="H67" s="75"/>
      <c r="I67" s="75"/>
    </row>
    <row r="68" spans="2:9" ht="15.75" thickBot="1">
      <c r="B68" s="111" t="s">
        <v>67</v>
      </c>
      <c r="C68" s="112">
        <f>+SUM(C62:C63)</f>
        <v>0</v>
      </c>
      <c r="D68" s="112">
        <f>+D64+D67</f>
        <v>0</v>
      </c>
      <c r="E68" s="112">
        <f>+SUM(E62:E63)</f>
        <v>0</v>
      </c>
      <c r="F68" s="76">
        <f>+F62+F63</f>
        <v>-4447989</v>
      </c>
      <c r="H68" s="13">
        <f>+SUM(H62:H63)</f>
        <v>0</v>
      </c>
      <c r="I68" s="18">
        <f>+SUM(I62:I63)</f>
        <v>4447989</v>
      </c>
    </row>
    <row r="69" spans="2:9">
      <c r="B69" s="21" t="s">
        <v>156</v>
      </c>
      <c r="C69" s="22">
        <f>+C68-Results!D20</f>
        <v>0</v>
      </c>
      <c r="D69" s="22">
        <f>+D68-Results!E20</f>
        <v>0</v>
      </c>
      <c r="E69" s="22">
        <f>+E68-Results!F20</f>
        <v>0</v>
      </c>
      <c r="F69" s="22">
        <f>+F68-Results!G20</f>
        <v>-4447989</v>
      </c>
    </row>
    <row r="70" spans="2:9" ht="15.75" thickBot="1">
      <c r="F70" s="43"/>
    </row>
    <row r="71" spans="2:9" ht="25.5">
      <c r="B71" s="1010" t="s">
        <v>91</v>
      </c>
      <c r="C71" s="114">
        <f>+C60</f>
        <v>44651</v>
      </c>
      <c r="D71" s="114">
        <f>+D60</f>
        <v>44286</v>
      </c>
      <c r="E71" s="65" t="str">
        <f>+E60</f>
        <v>01-07-2021
30-09-2021</v>
      </c>
      <c r="F71" s="66" t="str">
        <f>+F60</f>
        <v>01-07-2020
30-09-2020</v>
      </c>
      <c r="H71" s="68">
        <f>+H60</f>
        <v>44377</v>
      </c>
      <c r="I71" s="66">
        <f>+I60</f>
        <v>44012</v>
      </c>
    </row>
    <row r="72" spans="2:9">
      <c r="B72" s="1011"/>
      <c r="C72" s="115" t="s">
        <v>68</v>
      </c>
      <c r="D72" s="115" t="s">
        <v>68</v>
      </c>
      <c r="E72" s="69" t="s">
        <v>68</v>
      </c>
      <c r="F72" s="70" t="s">
        <v>68</v>
      </c>
      <c r="H72" s="77" t="s">
        <v>68</v>
      </c>
      <c r="I72" s="78" t="s">
        <v>68</v>
      </c>
    </row>
    <row r="73" spans="2:9">
      <c r="B73" s="116" t="s">
        <v>47</v>
      </c>
      <c r="C73" s="117">
        <v>0</v>
      </c>
      <c r="D73" s="118"/>
      <c r="E73" s="71">
        <f>+C73-H73</f>
        <v>0</v>
      </c>
      <c r="F73" s="72">
        <f>+D73-I73</f>
        <v>-32884568</v>
      </c>
      <c r="H73" s="73">
        <v>0</v>
      </c>
      <c r="I73" s="72">
        <v>32884568</v>
      </c>
    </row>
    <row r="74" spans="2:9">
      <c r="B74" s="116" t="s">
        <v>49</v>
      </c>
      <c r="C74" s="117">
        <v>0</v>
      </c>
      <c r="D74" s="118"/>
      <c r="E74" s="71">
        <f t="shared" ref="E74:F78" si="0">+C74-H74</f>
        <v>0</v>
      </c>
      <c r="F74" s="72">
        <f t="shared" si="0"/>
        <v>4773441</v>
      </c>
      <c r="H74" s="73">
        <v>0</v>
      </c>
      <c r="I74" s="72">
        <v>-4773441</v>
      </c>
    </row>
    <row r="75" spans="2:9">
      <c r="B75" s="116" t="s">
        <v>51</v>
      </c>
      <c r="C75" s="117">
        <v>0</v>
      </c>
      <c r="D75" s="118"/>
      <c r="E75" s="71">
        <f t="shared" si="0"/>
        <v>0</v>
      </c>
      <c r="F75" s="72">
        <f t="shared" si="0"/>
        <v>5104389</v>
      </c>
      <c r="H75" s="73">
        <v>0</v>
      </c>
      <c r="I75" s="72">
        <v>-5104389</v>
      </c>
    </row>
    <row r="76" spans="2:9">
      <c r="B76" s="116" t="s">
        <v>183</v>
      </c>
      <c r="C76" s="117">
        <v>0</v>
      </c>
      <c r="D76" s="118"/>
      <c r="E76" s="71">
        <f t="shared" si="0"/>
        <v>0</v>
      </c>
      <c r="F76" s="72">
        <f t="shared" si="0"/>
        <v>5916663</v>
      </c>
      <c r="H76" s="73">
        <v>0</v>
      </c>
      <c r="I76" s="72">
        <v>-5916663</v>
      </c>
    </row>
    <row r="77" spans="2:9">
      <c r="B77" s="116" t="s">
        <v>54</v>
      </c>
      <c r="C77" s="117">
        <v>0</v>
      </c>
      <c r="D77" s="118"/>
      <c r="E77" s="71">
        <f t="shared" si="0"/>
        <v>0</v>
      </c>
      <c r="F77" s="72">
        <f t="shared" si="0"/>
        <v>9193849</v>
      </c>
      <c r="H77" s="73">
        <v>0</v>
      </c>
      <c r="I77" s="72">
        <v>-9193849</v>
      </c>
    </row>
    <row r="78" spans="2:9">
      <c r="B78" s="116" t="s">
        <v>184</v>
      </c>
      <c r="C78" s="117">
        <v>0</v>
      </c>
      <c r="D78" s="118"/>
      <c r="E78" s="71">
        <f t="shared" si="0"/>
        <v>0</v>
      </c>
      <c r="F78" s="72">
        <f t="shared" si="0"/>
        <v>-572453</v>
      </c>
      <c r="H78" s="73">
        <v>0</v>
      </c>
      <c r="I78" s="72">
        <v>572453</v>
      </c>
    </row>
    <row r="79" spans="2:9">
      <c r="B79" s="119" t="s">
        <v>92</v>
      </c>
      <c r="C79" s="120">
        <f>+SUM(C73:C78)</f>
        <v>0</v>
      </c>
      <c r="D79" s="120">
        <f>+SUM(D73:D78)</f>
        <v>0</v>
      </c>
      <c r="E79" s="75">
        <f>+SUM(E73:E78)</f>
        <v>0</v>
      </c>
      <c r="F79" s="16">
        <f>+SUM(F73:F78)</f>
        <v>-8468679</v>
      </c>
      <c r="H79" s="74">
        <v>0</v>
      </c>
      <c r="I79" s="16">
        <f>+SUM(I73:I78)</f>
        <v>8468679</v>
      </c>
    </row>
    <row r="80" spans="2:9">
      <c r="B80" s="116" t="s">
        <v>58</v>
      </c>
      <c r="C80" s="117">
        <v>0</v>
      </c>
      <c r="D80" s="118"/>
      <c r="E80" s="71">
        <f t="shared" ref="E80:F83" si="1">+C80-H80</f>
        <v>0</v>
      </c>
      <c r="F80" s="72">
        <f t="shared" si="1"/>
        <v>-162213</v>
      </c>
      <c r="H80" s="73">
        <v>0</v>
      </c>
      <c r="I80" s="72">
        <v>162213</v>
      </c>
    </row>
    <row r="81" spans="2:9">
      <c r="B81" s="116" t="s">
        <v>151</v>
      </c>
      <c r="C81" s="117">
        <v>0</v>
      </c>
      <c r="D81" s="118"/>
      <c r="E81" s="71">
        <f t="shared" si="1"/>
        <v>0</v>
      </c>
      <c r="F81" s="72">
        <f t="shared" si="1"/>
        <v>1651121</v>
      </c>
      <c r="H81" s="73">
        <v>0</v>
      </c>
      <c r="I81" s="72">
        <v>-1651121</v>
      </c>
    </row>
    <row r="82" spans="2:9">
      <c r="B82" s="116" t="s">
        <v>61</v>
      </c>
      <c r="C82" s="117">
        <v>0</v>
      </c>
      <c r="D82" s="118"/>
      <c r="E82" s="71">
        <f t="shared" si="1"/>
        <v>0</v>
      </c>
      <c r="F82" s="72">
        <f t="shared" si="1"/>
        <v>0</v>
      </c>
      <c r="H82" s="73"/>
      <c r="I82" s="72">
        <v>0</v>
      </c>
    </row>
    <row r="83" spans="2:9">
      <c r="B83" s="116" t="s">
        <v>185</v>
      </c>
      <c r="C83" s="117">
        <v>0</v>
      </c>
      <c r="D83" s="118"/>
      <c r="E83" s="71">
        <f t="shared" si="1"/>
        <v>0</v>
      </c>
      <c r="F83" s="72">
        <f t="shared" si="1"/>
        <v>1077956</v>
      </c>
      <c r="H83" s="73">
        <v>0</v>
      </c>
      <c r="I83" s="72">
        <v>-1077956</v>
      </c>
    </row>
    <row r="84" spans="2:9">
      <c r="B84" s="121" t="s">
        <v>165</v>
      </c>
      <c r="C84" s="120">
        <f>+SUM(C79:C83)</f>
        <v>0</v>
      </c>
      <c r="D84" s="120">
        <f>+SUM(D79:D83)</f>
        <v>0</v>
      </c>
      <c r="E84" s="75">
        <f>+SUM(E79:E83)</f>
        <v>0</v>
      </c>
      <c r="F84" s="79">
        <f>+SUM(F79:F83)</f>
        <v>-5901815</v>
      </c>
      <c r="H84" s="17">
        <v>0</v>
      </c>
      <c r="I84" s="79">
        <f>+SUM(I79:I83)</f>
        <v>5901815</v>
      </c>
    </row>
    <row r="85" spans="2:9">
      <c r="B85" s="116" t="s">
        <v>179</v>
      </c>
      <c r="C85" s="117">
        <v>0</v>
      </c>
      <c r="D85" s="118"/>
      <c r="E85" s="71">
        <f>+C85-H85</f>
        <v>0</v>
      </c>
      <c r="F85" s="72">
        <f>+D85-I85</f>
        <v>1453826</v>
      </c>
      <c r="H85" s="73">
        <v>0</v>
      </c>
      <c r="I85" s="72">
        <v>-1453826</v>
      </c>
    </row>
    <row r="86" spans="2:9" ht="15.75" thickBot="1">
      <c r="B86" s="122" t="s">
        <v>67</v>
      </c>
      <c r="C86" s="123">
        <f>+C84+C85</f>
        <v>0</v>
      </c>
      <c r="D86" s="123">
        <f>+D84+D85</f>
        <v>0</v>
      </c>
      <c r="E86" s="64">
        <f>+E84+E85</f>
        <v>0</v>
      </c>
      <c r="F86" s="76">
        <f>+SUM(F84:F85)</f>
        <v>-4447989</v>
      </c>
      <c r="H86" s="18">
        <v>0</v>
      </c>
      <c r="I86" s="76">
        <v>1359138</v>
      </c>
    </row>
    <row r="87" spans="2:9" hidden="1">
      <c r="B87" s="124" t="s">
        <v>186</v>
      </c>
      <c r="C87" s="125"/>
      <c r="D87" s="126"/>
      <c r="E87" s="80"/>
      <c r="F87" s="80"/>
    </row>
    <row r="88" spans="2:9" hidden="1">
      <c r="B88" s="127" t="s">
        <v>187</v>
      </c>
      <c r="C88" s="128"/>
      <c r="D88" s="129"/>
      <c r="E88" s="81"/>
      <c r="F88" s="81"/>
    </row>
    <row r="89" spans="2:9" hidden="1">
      <c r="B89" s="116" t="s">
        <v>188</v>
      </c>
      <c r="C89" s="117"/>
      <c r="D89" s="118"/>
      <c r="E89" s="71"/>
      <c r="F89" s="71"/>
    </row>
    <row r="90" spans="2:9" hidden="1">
      <c r="B90" s="130" t="s">
        <v>189</v>
      </c>
      <c r="C90" s="131"/>
      <c r="D90" s="132"/>
      <c r="E90" s="82"/>
      <c r="F90" s="82"/>
    </row>
    <row r="91" spans="2:9" ht="15.75" hidden="1" thickBot="1">
      <c r="B91" s="23"/>
      <c r="C91" s="133"/>
      <c r="D91" s="134"/>
      <c r="E91" s="84"/>
      <c r="F91" s="84"/>
    </row>
    <row r="92" spans="2:9" ht="24.75" thickBot="1">
      <c r="B92" s="135" t="s">
        <v>190</v>
      </c>
      <c r="C92" s="136">
        <v>0</v>
      </c>
      <c r="D92" s="137"/>
      <c r="E92" s="85">
        <f>+C92-H92</f>
        <v>0</v>
      </c>
      <c r="F92" s="86">
        <f>+D92-I92</f>
        <v>-1827527</v>
      </c>
      <c r="H92" s="87">
        <v>0</v>
      </c>
      <c r="I92" s="86">
        <v>1827527</v>
      </c>
    </row>
    <row r="93" spans="2:9">
      <c r="B93" s="88"/>
      <c r="C93" s="83"/>
      <c r="D93" s="84"/>
      <c r="E93" s="84"/>
      <c r="F93" s="84"/>
    </row>
    <row r="94" spans="2:9" ht="15.75" thickBot="1"/>
    <row r="95" spans="2:9">
      <c r="B95" s="1162" t="s">
        <v>191</v>
      </c>
      <c r="C95" s="2">
        <f>+C71</f>
        <v>44651</v>
      </c>
      <c r="D95" s="2">
        <f>+D71</f>
        <v>44286</v>
      </c>
    </row>
    <row r="96" spans="2:9">
      <c r="B96" s="1163"/>
      <c r="C96" s="40" t="s">
        <v>68</v>
      </c>
      <c r="D96" s="89" t="s">
        <v>68</v>
      </c>
    </row>
    <row r="97" spans="2:9">
      <c r="B97" s="90" t="s">
        <v>94</v>
      </c>
      <c r="C97" s="91">
        <v>0</v>
      </c>
      <c r="D97" s="92"/>
    </row>
    <row r="98" spans="2:9" ht="25.5" hidden="1">
      <c r="B98" s="90" t="s">
        <v>95</v>
      </c>
      <c r="C98" s="91"/>
      <c r="D98" s="92"/>
    </row>
    <row r="99" spans="2:9" ht="25.5" hidden="1">
      <c r="B99" s="90" t="s">
        <v>96</v>
      </c>
      <c r="C99" s="91"/>
      <c r="D99" s="92"/>
    </row>
    <row r="100" spans="2:9" ht="25.5">
      <c r="B100" s="90" t="s">
        <v>97</v>
      </c>
      <c r="C100" s="91">
        <v>0</v>
      </c>
      <c r="D100" s="92"/>
    </row>
    <row r="101" spans="2:9" hidden="1">
      <c r="B101" s="90" t="s">
        <v>98</v>
      </c>
      <c r="C101" s="91"/>
      <c r="D101" s="92"/>
    </row>
    <row r="102" spans="2:9">
      <c r="B102" s="93" t="s">
        <v>192</v>
      </c>
      <c r="C102" s="94">
        <f>+SUM(C97:C100)</f>
        <v>0</v>
      </c>
      <c r="D102" s="95">
        <f>+SUM(D97:D101)</f>
        <v>0</v>
      </c>
      <c r="E102" s="27"/>
      <c r="F102" s="27"/>
      <c r="G102" s="27"/>
      <c r="H102" s="27"/>
      <c r="I102" s="27"/>
    </row>
    <row r="103" spans="2:9">
      <c r="B103" s="90" t="s">
        <v>99</v>
      </c>
      <c r="C103" s="91">
        <v>0</v>
      </c>
      <c r="D103" s="92"/>
    </row>
    <row r="104" spans="2:9" ht="25.5" hidden="1">
      <c r="B104" s="90" t="s">
        <v>100</v>
      </c>
      <c r="C104" s="91"/>
      <c r="D104" s="92"/>
    </row>
    <row r="105" spans="2:9">
      <c r="B105" s="90" t="s">
        <v>101</v>
      </c>
      <c r="C105" s="91">
        <v>0</v>
      </c>
      <c r="D105" s="92"/>
    </row>
    <row r="106" spans="2:9" ht="25.5" hidden="1">
      <c r="B106" s="90" t="s">
        <v>102</v>
      </c>
      <c r="C106" s="91">
        <v>0</v>
      </c>
      <c r="D106" s="92"/>
    </row>
    <row r="107" spans="2:9">
      <c r="B107" s="90" t="s">
        <v>103</v>
      </c>
      <c r="C107" s="91">
        <v>0</v>
      </c>
      <c r="D107" s="92"/>
    </row>
    <row r="108" spans="2:9" ht="25.5">
      <c r="B108" s="93" t="s">
        <v>105</v>
      </c>
      <c r="C108" s="94">
        <f>+SUM(C103:C107)</f>
        <v>0</v>
      </c>
      <c r="D108" s="95">
        <f>+SUM(D103:D107)</f>
        <v>0</v>
      </c>
      <c r="E108" s="27"/>
      <c r="F108" s="27"/>
      <c r="G108" s="27"/>
      <c r="H108" s="27"/>
      <c r="I108" s="27"/>
    </row>
    <row r="109" spans="2:9" hidden="1">
      <c r="B109" s="90" t="s">
        <v>106</v>
      </c>
      <c r="C109" s="91"/>
      <c r="D109" s="92"/>
    </row>
    <row r="110" spans="2:9" hidden="1">
      <c r="B110" s="90" t="s">
        <v>107</v>
      </c>
      <c r="C110" s="91"/>
      <c r="D110" s="92"/>
    </row>
    <row r="111" spans="2:9" hidden="1">
      <c r="B111" s="90" t="s">
        <v>108</v>
      </c>
      <c r="C111" s="91"/>
      <c r="D111" s="92"/>
    </row>
    <row r="112" spans="2:9" hidden="1">
      <c r="B112" s="90" t="s">
        <v>109</v>
      </c>
      <c r="C112" s="91"/>
      <c r="D112" s="92"/>
    </row>
    <row r="113" spans="2:9">
      <c r="B113" s="90" t="s">
        <v>110</v>
      </c>
      <c r="C113" s="91">
        <v>0</v>
      </c>
      <c r="D113" s="92"/>
    </row>
    <row r="114" spans="2:9" hidden="1">
      <c r="B114" s="90" t="s">
        <v>111</v>
      </c>
      <c r="C114" s="91"/>
      <c r="D114" s="92"/>
    </row>
    <row r="115" spans="2:9">
      <c r="B115" s="93" t="s">
        <v>104</v>
      </c>
      <c r="C115" s="94">
        <v>0</v>
      </c>
      <c r="D115" s="95">
        <f>+SUM(D109:D114)</f>
        <v>0</v>
      </c>
      <c r="E115" s="27"/>
      <c r="F115" s="27"/>
      <c r="G115" s="27"/>
      <c r="H115" s="27"/>
      <c r="I115" s="27"/>
    </row>
    <row r="116" spans="2:9" ht="25.5">
      <c r="B116" s="96" t="s">
        <v>112</v>
      </c>
      <c r="C116" s="97">
        <f>+SUM(C97:C107)</f>
        <v>0</v>
      </c>
      <c r="D116" s="98">
        <f>+D102+D108+D115</f>
        <v>0</v>
      </c>
    </row>
    <row r="117" spans="2:9" ht="25.5" hidden="1">
      <c r="B117" s="90" t="s">
        <v>113</v>
      </c>
      <c r="C117" s="91"/>
      <c r="D117" s="99"/>
    </row>
    <row r="118" spans="2:9" ht="25.5" hidden="1">
      <c r="B118" s="90" t="s">
        <v>114</v>
      </c>
      <c r="C118" s="91"/>
      <c r="D118" s="99"/>
    </row>
    <row r="119" spans="2:9" hidden="1">
      <c r="B119" s="90" t="s">
        <v>115</v>
      </c>
      <c r="C119" s="91"/>
      <c r="D119" s="99"/>
    </row>
    <row r="120" spans="2:9" ht="25.5" hidden="1">
      <c r="B120" s="90" t="s">
        <v>116</v>
      </c>
      <c r="C120" s="91"/>
      <c r="D120" s="99"/>
    </row>
    <row r="121" spans="2:9" ht="25.5" hidden="1">
      <c r="B121" s="90" t="s">
        <v>117</v>
      </c>
      <c r="C121" s="91"/>
      <c r="D121" s="99"/>
    </row>
    <row r="122" spans="2:9" hidden="1">
      <c r="B122" s="90" t="s">
        <v>118</v>
      </c>
      <c r="C122" s="91"/>
      <c r="D122" s="99"/>
    </row>
    <row r="123" spans="2:9" hidden="1">
      <c r="B123" s="90" t="s">
        <v>119</v>
      </c>
      <c r="C123" s="91"/>
      <c r="D123" s="99"/>
    </row>
    <row r="124" spans="2:9" hidden="1">
      <c r="B124" s="90" t="s">
        <v>120</v>
      </c>
      <c r="C124" s="91"/>
      <c r="D124" s="99"/>
    </row>
    <row r="125" spans="2:9" hidden="1">
      <c r="B125" s="90" t="s">
        <v>193</v>
      </c>
      <c r="C125" s="91"/>
      <c r="D125" s="99"/>
    </row>
    <row r="126" spans="2:9">
      <c r="B126" s="90" t="s">
        <v>121</v>
      </c>
      <c r="C126" s="91">
        <v>0</v>
      </c>
      <c r="D126" s="99"/>
    </row>
    <row r="127" spans="2:9" hidden="1">
      <c r="B127" s="90" t="s">
        <v>122</v>
      </c>
      <c r="C127" s="91"/>
      <c r="D127" s="99"/>
    </row>
    <row r="128" spans="2:9" hidden="1">
      <c r="B128" s="90" t="s">
        <v>123</v>
      </c>
      <c r="C128" s="91"/>
      <c r="D128" s="99"/>
    </row>
    <row r="129" spans="2:4" hidden="1">
      <c r="B129" s="90" t="s">
        <v>124</v>
      </c>
      <c r="C129" s="91"/>
      <c r="D129" s="99"/>
    </row>
    <row r="130" spans="2:4" hidden="1">
      <c r="B130" s="90" t="s">
        <v>125</v>
      </c>
      <c r="C130" s="91"/>
      <c r="D130" s="99"/>
    </row>
    <row r="131" spans="2:4" hidden="1">
      <c r="B131" s="90" t="s">
        <v>126</v>
      </c>
      <c r="C131" s="91"/>
      <c r="D131" s="99"/>
    </row>
    <row r="132" spans="2:4" hidden="1">
      <c r="B132" s="90" t="s">
        <v>127</v>
      </c>
      <c r="C132" s="91"/>
      <c r="D132" s="99"/>
    </row>
    <row r="133" spans="2:4" ht="25.5" hidden="1">
      <c r="B133" s="90" t="s">
        <v>128</v>
      </c>
      <c r="C133" s="91"/>
      <c r="D133" s="99"/>
    </row>
    <row r="134" spans="2:4" ht="25.5" hidden="1">
      <c r="B134" s="90" t="s">
        <v>129</v>
      </c>
      <c r="C134" s="91"/>
      <c r="D134" s="99"/>
    </row>
    <row r="135" spans="2:4" ht="25.5" hidden="1">
      <c r="B135" s="90" t="s">
        <v>130</v>
      </c>
      <c r="C135" s="91"/>
      <c r="D135" s="99"/>
    </row>
    <row r="136" spans="2:4" hidden="1">
      <c r="B136" s="90" t="s">
        <v>131</v>
      </c>
      <c r="C136" s="91"/>
      <c r="D136" s="99"/>
    </row>
    <row r="137" spans="2:4" hidden="1">
      <c r="B137" s="90" t="s">
        <v>107</v>
      </c>
      <c r="C137" s="91"/>
      <c r="D137" s="99"/>
    </row>
    <row r="138" spans="2:4" hidden="1">
      <c r="B138" s="90" t="s">
        <v>109</v>
      </c>
      <c r="C138" s="91"/>
      <c r="D138" s="99"/>
    </row>
    <row r="139" spans="2:4" hidden="1">
      <c r="B139" s="90" t="s">
        <v>132</v>
      </c>
      <c r="C139" s="91"/>
      <c r="D139" s="99"/>
    </row>
    <row r="140" spans="2:4" hidden="1">
      <c r="B140" s="90" t="s">
        <v>111</v>
      </c>
      <c r="C140" s="91"/>
      <c r="D140" s="99"/>
    </row>
    <row r="141" spans="2:4" ht="25.5">
      <c r="B141" s="96" t="s">
        <v>133</v>
      </c>
      <c r="C141" s="97">
        <f>+SUM(C126)</f>
        <v>0</v>
      </c>
      <c r="D141" s="98">
        <f>+SUM(D126)</f>
        <v>0</v>
      </c>
    </row>
    <row r="142" spans="2:4" hidden="1">
      <c r="B142" s="90" t="s">
        <v>134</v>
      </c>
      <c r="C142" s="91"/>
      <c r="D142" s="99"/>
    </row>
    <row r="143" spans="2:4" hidden="1">
      <c r="B143" s="90" t="s">
        <v>135</v>
      </c>
      <c r="C143" s="91"/>
      <c r="D143" s="99"/>
    </row>
    <row r="144" spans="2:4" hidden="1">
      <c r="B144" s="90" t="s">
        <v>136</v>
      </c>
      <c r="C144" s="91"/>
      <c r="D144" s="99"/>
    </row>
    <row r="145" spans="2:4" hidden="1">
      <c r="B145" s="90" t="s">
        <v>137</v>
      </c>
      <c r="C145" s="91"/>
      <c r="D145" s="99"/>
    </row>
    <row r="146" spans="2:4">
      <c r="B146" s="90" t="s">
        <v>138</v>
      </c>
      <c r="C146" s="91">
        <v>0</v>
      </c>
      <c r="D146" s="99"/>
    </row>
    <row r="147" spans="2:4">
      <c r="B147" s="90" t="s">
        <v>139</v>
      </c>
      <c r="C147" s="91">
        <v>0</v>
      </c>
      <c r="D147" s="99"/>
    </row>
    <row r="148" spans="2:4" ht="25.5">
      <c r="B148" s="93" t="s">
        <v>140</v>
      </c>
      <c r="C148" s="100">
        <f>+SUM(C142:C147)</f>
        <v>0</v>
      </c>
      <c r="D148" s="101">
        <f>+SUM(D142:D147)</f>
        <v>0</v>
      </c>
    </row>
    <row r="149" spans="2:4" hidden="1">
      <c r="B149" s="90" t="s">
        <v>141</v>
      </c>
      <c r="C149" s="91"/>
      <c r="D149" s="99"/>
    </row>
    <row r="150" spans="2:4">
      <c r="B150" s="90" t="s">
        <v>142</v>
      </c>
      <c r="C150" s="91">
        <v>0</v>
      </c>
      <c r="D150" s="99"/>
    </row>
    <row r="151" spans="2:4" hidden="1">
      <c r="B151" s="90" t="s">
        <v>143</v>
      </c>
      <c r="C151" s="91"/>
      <c r="D151" s="99"/>
    </row>
    <row r="152" spans="2:4" hidden="1">
      <c r="B152" s="90" t="s">
        <v>144</v>
      </c>
      <c r="C152" s="91"/>
      <c r="D152" s="99"/>
    </row>
    <row r="153" spans="2:4" hidden="1">
      <c r="B153" s="90" t="s">
        <v>126</v>
      </c>
      <c r="C153" s="91"/>
      <c r="D153" s="99"/>
    </row>
    <row r="154" spans="2:4" hidden="1">
      <c r="B154" s="90" t="s">
        <v>106</v>
      </c>
      <c r="C154" s="91"/>
      <c r="D154" s="99"/>
    </row>
    <row r="155" spans="2:4" hidden="1">
      <c r="B155" s="90" t="s">
        <v>108</v>
      </c>
      <c r="C155" s="91"/>
      <c r="D155" s="99"/>
    </row>
    <row r="156" spans="2:4" hidden="1">
      <c r="B156" s="90" t="s">
        <v>132</v>
      </c>
      <c r="C156" s="91"/>
      <c r="D156" s="99"/>
    </row>
    <row r="157" spans="2:4" hidden="1">
      <c r="B157" s="90" t="s">
        <v>111</v>
      </c>
      <c r="C157" s="91"/>
      <c r="D157" s="99"/>
    </row>
    <row r="158" spans="2:4" ht="25.5">
      <c r="B158" s="96" t="s">
        <v>194</v>
      </c>
      <c r="C158" s="97">
        <f>+SUM(C148:C150)</f>
        <v>0</v>
      </c>
      <c r="D158" s="98">
        <f>+SUM(D148:D150)</f>
        <v>0</v>
      </c>
    </row>
    <row r="159" spans="2:4" ht="26.25" thickBot="1">
      <c r="B159" s="102" t="s">
        <v>195</v>
      </c>
      <c r="C159" s="103"/>
      <c r="D159" s="104"/>
    </row>
    <row r="160" spans="2:4" ht="25.5">
      <c r="B160" s="105" t="s">
        <v>146</v>
      </c>
      <c r="C160" s="91"/>
      <c r="D160" s="99"/>
    </row>
    <row r="161" spans="2:4" ht="25.5">
      <c r="B161" s="90" t="s">
        <v>146</v>
      </c>
      <c r="C161" s="91"/>
      <c r="D161" s="99"/>
    </row>
    <row r="162" spans="2:4" ht="25.5">
      <c r="B162" s="96" t="s">
        <v>147</v>
      </c>
      <c r="C162" s="97">
        <f>+C116+C141+C158</f>
        <v>0</v>
      </c>
      <c r="D162" s="98">
        <f>+D116+D141+D158</f>
        <v>0</v>
      </c>
    </row>
    <row r="163" spans="2:4">
      <c r="B163" s="90" t="s">
        <v>148</v>
      </c>
      <c r="C163" s="91">
        <v>0</v>
      </c>
      <c r="D163" s="99"/>
    </row>
    <row r="164" spans="2:4" ht="15.75" thickBot="1">
      <c r="B164" s="106" t="s">
        <v>149</v>
      </c>
      <c r="C164" s="107">
        <f>+C162+C163</f>
        <v>0</v>
      </c>
      <c r="D164" s="108">
        <f>+D162+D163</f>
        <v>0</v>
      </c>
    </row>
    <row r="165" spans="2:4">
      <c r="B165" s="1"/>
      <c r="C165" s="109"/>
    </row>
    <row r="166" spans="2:4">
      <c r="C166" s="28"/>
      <c r="D166" s="28"/>
    </row>
  </sheetData>
  <mergeCells count="5">
    <mergeCell ref="B2:B3"/>
    <mergeCell ref="B26:B27"/>
    <mergeCell ref="B60:B61"/>
    <mergeCell ref="B71:B72"/>
    <mergeCell ref="B95:B9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XET74"/>
  <sheetViews>
    <sheetView showGridLines="0" topLeftCell="B22" zoomScale="58" workbookViewId="0">
      <selection activeCell="H53" sqref="H53"/>
    </sheetView>
  </sheetViews>
  <sheetFormatPr baseColWidth="10" defaultColWidth="11.5703125" defaultRowHeight="12" outlineLevelRow="2"/>
  <cols>
    <col min="1" max="1" width="9.28515625" style="162" customWidth="1"/>
    <col min="2" max="2" width="45.140625" style="140" customWidth="1"/>
    <col min="3" max="3" width="7.140625" style="140" customWidth="1"/>
    <col min="4" max="5" width="12.7109375" style="140" customWidth="1"/>
    <col min="6" max="7" width="13.85546875" style="140" hidden="1" customWidth="1"/>
    <col min="8" max="8" width="15.7109375" style="140" customWidth="1"/>
    <col min="9" max="10" width="11.5703125" style="140" customWidth="1"/>
    <col min="11" max="12" width="14" style="140" hidden="1" customWidth="1"/>
    <col min="13" max="13" width="11.5703125" style="140"/>
    <col min="14" max="14" width="17" style="140" bestFit="1" customWidth="1"/>
    <col min="15" max="16384" width="11.5703125" style="140"/>
  </cols>
  <sheetData>
    <row r="1" spans="1:14" ht="12.75" thickBot="1">
      <c r="I1" s="152"/>
      <c r="J1" s="152"/>
    </row>
    <row r="2" spans="1:14" ht="24">
      <c r="B2" s="289" t="str">
        <f>+[19]Results!B2</f>
        <v xml:space="preserve">INCOME STATEMENT BY NATURE </v>
      </c>
      <c r="C2" s="1016" t="s">
        <v>281</v>
      </c>
      <c r="D2" s="509">
        <v>45107</v>
      </c>
      <c r="E2" s="509">
        <v>44742</v>
      </c>
      <c r="F2" s="539" t="s">
        <v>401</v>
      </c>
      <c r="G2" s="540" t="s">
        <v>402</v>
      </c>
      <c r="H2" s="153"/>
      <c r="I2" s="509">
        <v>45016</v>
      </c>
      <c r="J2" s="541">
        <v>44651</v>
      </c>
      <c r="K2" s="511">
        <v>44742</v>
      </c>
      <c r="L2" s="511">
        <v>44377</v>
      </c>
      <c r="M2"/>
      <c r="N2" s="526" t="s">
        <v>403</v>
      </c>
    </row>
    <row r="3" spans="1:14" ht="15">
      <c r="B3" s="290">
        <f>+[19]Results!B3</f>
        <v>0</v>
      </c>
      <c r="C3" s="1005"/>
      <c r="D3" s="167" t="s">
        <v>68</v>
      </c>
      <c r="E3" s="167" t="s">
        <v>68</v>
      </c>
      <c r="F3" s="167" t="s">
        <v>68</v>
      </c>
      <c r="G3" s="167" t="s">
        <v>68</v>
      </c>
      <c r="H3" s="153"/>
      <c r="I3" s="167" t="s">
        <v>68</v>
      </c>
      <c r="J3" s="167" t="s">
        <v>68</v>
      </c>
      <c r="K3" s="167" t="s">
        <v>68</v>
      </c>
      <c r="L3" s="167" t="s">
        <v>68</v>
      </c>
      <c r="M3"/>
      <c r="N3" s="527">
        <v>325598005</v>
      </c>
    </row>
    <row r="4" spans="1:14" ht="15">
      <c r="A4" s="162" t="s">
        <v>46</v>
      </c>
      <c r="B4" s="291" t="str">
        <f>+[19]Results!B4</f>
        <v>Revenues for regular activities</v>
      </c>
      <c r="C4" s="234">
        <v>25</v>
      </c>
      <c r="D4" s="232">
        <v>333126274</v>
      </c>
      <c r="E4" s="232">
        <v>281222606</v>
      </c>
      <c r="F4" s="232">
        <v>153443847</v>
      </c>
      <c r="G4" s="232">
        <v>130883929</v>
      </c>
      <c r="H4" s="153"/>
      <c r="I4" s="232">
        <v>179682427</v>
      </c>
      <c r="J4" s="153">
        <v>150338677</v>
      </c>
      <c r="K4" s="232">
        <v>0</v>
      </c>
      <c r="L4" s="232">
        <v>0</v>
      </c>
      <c r="M4"/>
      <c r="N4" s="527">
        <v>17555490</v>
      </c>
    </row>
    <row r="5" spans="1:14" ht="15">
      <c r="A5" s="162" t="s">
        <v>48</v>
      </c>
      <c r="B5" s="291" t="str">
        <f>+[19]Results!B5</f>
        <v>Used raw materials and expendables</v>
      </c>
      <c r="C5" s="234"/>
      <c r="D5" s="232">
        <v>-48244436</v>
      </c>
      <c r="E5" s="232">
        <v>-34869163</v>
      </c>
      <c r="F5" s="232">
        <v>-22937295</v>
      </c>
      <c r="G5" s="232">
        <v>-19316505</v>
      </c>
      <c r="H5" s="153"/>
      <c r="I5" s="232">
        <v>-25307141</v>
      </c>
      <c r="J5" s="153">
        <v>-15552658</v>
      </c>
      <c r="K5" s="232">
        <v>0</v>
      </c>
      <c r="L5" s="232">
        <v>0</v>
      </c>
      <c r="M5"/>
      <c r="N5" s="527">
        <v>149715569</v>
      </c>
    </row>
    <row r="6" spans="1:14" ht="15">
      <c r="A6" s="162" t="s">
        <v>50</v>
      </c>
      <c r="B6" s="291" t="str">
        <f>+[19]Results!B6</f>
        <v>Provisions for employee benefits</v>
      </c>
      <c r="C6" s="234">
        <v>19</v>
      </c>
      <c r="D6" s="232">
        <v>-36880860</v>
      </c>
      <c r="E6" s="232">
        <v>-30498179</v>
      </c>
      <c r="F6" s="232">
        <v>-20131108</v>
      </c>
      <c r="G6" s="232">
        <v>-16998705</v>
      </c>
      <c r="H6" s="153"/>
      <c r="I6" s="232">
        <v>-16749752</v>
      </c>
      <c r="J6" s="153">
        <v>-13499474</v>
      </c>
      <c r="K6" s="232">
        <v>0</v>
      </c>
      <c r="L6" s="232">
        <v>0</v>
      </c>
      <c r="M6"/>
      <c r="N6"/>
    </row>
    <row r="7" spans="1:14" ht="15">
      <c r="A7" s="162" t="s">
        <v>52</v>
      </c>
      <c r="B7" s="291" t="str">
        <f>+[19]Results!B7</f>
        <v>Expenses related to depreciation and amortization</v>
      </c>
      <c r="C7" s="234" t="s">
        <v>196</v>
      </c>
      <c r="D7" s="232">
        <v>-37307746</v>
      </c>
      <c r="E7" s="232">
        <v>-36505882</v>
      </c>
      <c r="F7" s="232">
        <v>-18480782</v>
      </c>
      <c r="G7" s="232">
        <v>-18978198</v>
      </c>
      <c r="H7" s="153"/>
      <c r="I7" s="232">
        <v>-18826964</v>
      </c>
      <c r="J7" s="153">
        <v>-17527684</v>
      </c>
      <c r="K7" s="232">
        <v>0</v>
      </c>
      <c r="L7" s="232">
        <v>0</v>
      </c>
      <c r="M7"/>
      <c r="N7"/>
    </row>
    <row r="8" spans="1:14" ht="15">
      <c r="A8" s="162" t="s">
        <v>53</v>
      </c>
      <c r="B8" s="291" t="str">
        <f>+[19]Results!B8</f>
        <v>Other expenses by nature</v>
      </c>
      <c r="C8" s="530" t="s">
        <v>200</v>
      </c>
      <c r="D8" s="232">
        <v>-72788835</v>
      </c>
      <c r="E8" s="232">
        <v>-60042768</v>
      </c>
      <c r="F8" s="232">
        <v>-38282319</v>
      </c>
      <c r="G8" s="232">
        <v>-28009813</v>
      </c>
      <c r="H8" s="153"/>
      <c r="I8" s="232">
        <v>-34506516</v>
      </c>
      <c r="J8" s="153">
        <v>-32032955</v>
      </c>
      <c r="K8" s="232">
        <v>0</v>
      </c>
      <c r="L8" s="232">
        <v>0</v>
      </c>
      <c r="M8"/>
      <c r="N8"/>
    </row>
    <row r="9" spans="1:14" ht="15">
      <c r="A9" s="162" t="s">
        <v>55</v>
      </c>
      <c r="B9" s="291" t="str">
        <f>+[19]Results!B9</f>
        <v>Other (losses) earnings</v>
      </c>
      <c r="C9" s="234">
        <v>27</v>
      </c>
      <c r="D9" s="232">
        <v>-1891317</v>
      </c>
      <c r="E9" s="232">
        <v>-1188593</v>
      </c>
      <c r="F9" s="232">
        <v>-1279921</v>
      </c>
      <c r="G9" s="232">
        <v>-954770</v>
      </c>
      <c r="H9" s="153"/>
      <c r="I9" s="232">
        <v>-611396</v>
      </c>
      <c r="J9" s="153">
        <v>-233823</v>
      </c>
      <c r="K9" s="232">
        <v>0</v>
      </c>
      <c r="L9" s="232">
        <v>0</v>
      </c>
      <c r="M9"/>
      <c r="N9"/>
    </row>
    <row r="10" spans="1:14" ht="15">
      <c r="B10" s="292" t="str">
        <f>+[19]Results!B10</f>
        <v>Income from operating activities</v>
      </c>
      <c r="C10" s="235"/>
      <c r="D10" s="439">
        <v>136013080</v>
      </c>
      <c r="E10" s="439">
        <v>118118021</v>
      </c>
      <c r="F10" s="439">
        <v>52332422</v>
      </c>
      <c r="G10" s="439">
        <v>46625938</v>
      </c>
      <c r="H10" s="153"/>
      <c r="I10" s="439">
        <v>83680658</v>
      </c>
      <c r="J10" s="439">
        <v>71492083</v>
      </c>
      <c r="K10" s="512">
        <v>0</v>
      </c>
      <c r="L10" s="512">
        <v>0</v>
      </c>
      <c r="M10"/>
      <c r="N10"/>
    </row>
    <row r="11" spans="1:14" ht="15">
      <c r="A11" s="162" t="s">
        <v>57</v>
      </c>
      <c r="B11" s="291" t="str">
        <f>+[19]Results!B11</f>
        <v>Financial income</v>
      </c>
      <c r="C11" s="234">
        <v>27</v>
      </c>
      <c r="D11" s="232">
        <v>14335154</v>
      </c>
      <c r="E11" s="232">
        <v>6966710</v>
      </c>
      <c r="F11" s="232">
        <v>7264572</v>
      </c>
      <c r="G11" s="232">
        <v>3952238</v>
      </c>
      <c r="H11" s="153"/>
      <c r="I11" s="232">
        <v>7070582</v>
      </c>
      <c r="J11" s="153">
        <v>3014472</v>
      </c>
      <c r="K11" s="232">
        <v>0</v>
      </c>
      <c r="L11" s="232">
        <v>0</v>
      </c>
      <c r="M11"/>
      <c r="N11" s="528">
        <v>492869064</v>
      </c>
    </row>
    <row r="12" spans="1:14" ht="15">
      <c r="A12" s="162" t="s">
        <v>59</v>
      </c>
      <c r="B12" s="291" t="str">
        <f>+[19]Results!B12</f>
        <v>Financial costs</v>
      </c>
      <c r="C12" s="234">
        <v>27</v>
      </c>
      <c r="D12" s="232">
        <v>-24267762</v>
      </c>
      <c r="E12" s="232">
        <v>-15977703</v>
      </c>
      <c r="F12" s="232">
        <v>-12512574</v>
      </c>
      <c r="G12" s="232">
        <v>-7790230</v>
      </c>
      <c r="H12" s="153"/>
      <c r="I12" s="232">
        <v>-11755188</v>
      </c>
      <c r="J12" s="153">
        <v>-8187473</v>
      </c>
      <c r="K12" s="232">
        <v>0</v>
      </c>
      <c r="L12" s="232">
        <v>0</v>
      </c>
      <c r="M12"/>
      <c r="N12"/>
    </row>
    <row r="13" spans="1:14" ht="36">
      <c r="A13" s="162" t="s">
        <v>65</v>
      </c>
      <c r="B13" s="293" t="str">
        <f>+[19]Results!B13</f>
        <v>Impairment gains and reversals of impairment losses (Impairment losses) determined according to IFRS 9 on financial assets</v>
      </c>
      <c r="C13" s="234">
        <v>24</v>
      </c>
      <c r="D13" s="232">
        <v>-8186340</v>
      </c>
      <c r="E13" s="232">
        <v>-7356379</v>
      </c>
      <c r="F13" s="232">
        <v>-5067079</v>
      </c>
      <c r="G13" s="232">
        <v>-2276144</v>
      </c>
      <c r="H13" s="153"/>
      <c r="I13" s="232">
        <v>-3119261</v>
      </c>
      <c r="J13" s="296">
        <v>-5080235</v>
      </c>
      <c r="K13" s="232">
        <v>0</v>
      </c>
      <c r="L13" s="232">
        <v>0</v>
      </c>
      <c r="M13"/>
      <c r="N13" s="527">
        <v>-70140665</v>
      </c>
    </row>
    <row r="14" spans="1:14" ht="15">
      <c r="A14" s="162" t="s">
        <v>60</v>
      </c>
      <c r="B14" s="294" t="str">
        <f>+[19]Results!B14</f>
        <v>Earnings (losses) exchange differences</v>
      </c>
      <c r="C14" s="234">
        <v>28</v>
      </c>
      <c r="D14" s="232">
        <v>501334</v>
      </c>
      <c r="E14" s="232">
        <v>-1822083</v>
      </c>
      <c r="F14" s="232">
        <v>429871</v>
      </c>
      <c r="G14" s="232">
        <v>-1487096</v>
      </c>
      <c r="H14" s="153"/>
      <c r="I14" s="232">
        <v>71463</v>
      </c>
      <c r="J14" s="153">
        <v>-334987</v>
      </c>
      <c r="K14" s="232">
        <v>0</v>
      </c>
      <c r="L14" s="232">
        <v>0</v>
      </c>
      <c r="M14"/>
      <c r="N14" s="527">
        <v>-671179229</v>
      </c>
    </row>
    <row r="15" spans="1:14" ht="15">
      <c r="A15" s="162" t="s">
        <v>62</v>
      </c>
      <c r="B15" s="295" t="str">
        <f>+[19]Results!B15</f>
        <v>Results of indexation adjustments</v>
      </c>
      <c r="C15" s="234">
        <v>29</v>
      </c>
      <c r="D15" s="232">
        <v>-26761561</v>
      </c>
      <c r="E15" s="232">
        <v>-59234527</v>
      </c>
      <c r="F15" s="232">
        <v>-13432032</v>
      </c>
      <c r="G15" s="232">
        <v>-38094967</v>
      </c>
      <c r="H15" s="153"/>
      <c r="I15" s="232">
        <v>-13329529</v>
      </c>
      <c r="J15" s="153">
        <v>-21139560</v>
      </c>
      <c r="K15" s="232">
        <v>0</v>
      </c>
      <c r="L15" s="232">
        <v>0</v>
      </c>
      <c r="M15"/>
      <c r="N15"/>
    </row>
    <row r="16" spans="1:14" ht="14.45" customHeight="1" outlineLevel="2">
      <c r="A16" s="162" t="s">
        <v>56</v>
      </c>
      <c r="B16" s="296" t="str">
        <f>+[19]Results!B16</f>
        <v>Participación en las ganancias (pérdidas) de asociadas y negocion conjuntos</v>
      </c>
      <c r="C16" s="234"/>
      <c r="D16" s="232">
        <v>0</v>
      </c>
      <c r="E16" s="232">
        <v>0</v>
      </c>
      <c r="F16" s="232">
        <v>0</v>
      </c>
      <c r="G16" s="232">
        <v>0</v>
      </c>
      <c r="H16" s="153"/>
      <c r="I16" s="232">
        <v>0</v>
      </c>
      <c r="J16" s="153">
        <v>0</v>
      </c>
      <c r="K16" s="232"/>
      <c r="L16" s="232"/>
      <c r="M16"/>
      <c r="N16"/>
    </row>
    <row r="17" spans="1:16374" ht="15">
      <c r="B17" s="297" t="str">
        <f>+[19]Results!B17</f>
        <v>Earnings before taxes</v>
      </c>
      <c r="C17" s="235"/>
      <c r="D17" s="439">
        <v>91633905</v>
      </c>
      <c r="E17" s="439">
        <v>40694039</v>
      </c>
      <c r="F17" s="439">
        <v>29015180</v>
      </c>
      <c r="G17" s="439">
        <v>929739</v>
      </c>
      <c r="H17" s="153"/>
      <c r="I17" s="439">
        <v>62618725</v>
      </c>
      <c r="J17" s="439">
        <v>39764300</v>
      </c>
      <c r="K17" s="439">
        <v>0</v>
      </c>
      <c r="L17" s="439">
        <v>0</v>
      </c>
      <c r="M17"/>
      <c r="N17" s="527">
        <v>-403863106</v>
      </c>
      <c r="O17"/>
    </row>
    <row r="18" spans="1:16374" ht="15">
      <c r="A18" s="162" t="s">
        <v>63</v>
      </c>
      <c r="B18" s="298" t="str">
        <f>+[19]Results!B18</f>
        <v>Income (Expenses) for earning taxes</v>
      </c>
      <c r="C18" s="234">
        <v>15</v>
      </c>
      <c r="D18" s="232">
        <v>-17965177</v>
      </c>
      <c r="E18" s="508">
        <v>2496350</v>
      </c>
      <c r="F18" s="232">
        <v>-3853023</v>
      </c>
      <c r="G18" s="508">
        <v>8759753</v>
      </c>
      <c r="H18" s="153"/>
      <c r="I18" s="232">
        <v>-14112154</v>
      </c>
      <c r="J18" s="153">
        <v>-6263403</v>
      </c>
      <c r="K18" s="232">
        <v>0</v>
      </c>
      <c r="L18" s="232">
        <v>0</v>
      </c>
      <c r="M18"/>
      <c r="N18" s="527">
        <v>-299423905</v>
      </c>
      <c r="O18"/>
    </row>
    <row r="19" spans="1:16374" ht="15">
      <c r="B19" s="299" t="str">
        <f>+[19]Results!B19</f>
        <v>Earnings (loss) from continuous operations</v>
      </c>
      <c r="C19" s="510"/>
      <c r="D19" s="439">
        <v>73668728</v>
      </c>
      <c r="E19" s="439">
        <v>43190389</v>
      </c>
      <c r="F19" s="439">
        <v>25162157</v>
      </c>
      <c r="G19" s="439">
        <v>9689492</v>
      </c>
      <c r="H19" s="153"/>
      <c r="I19" s="439">
        <v>48506571</v>
      </c>
      <c r="J19" s="439">
        <v>33500897</v>
      </c>
      <c r="K19" s="439">
        <v>0</v>
      </c>
      <c r="L19" s="439">
        <v>0</v>
      </c>
      <c r="M19"/>
      <c r="N19" s="528">
        <v>-1444606905</v>
      </c>
      <c r="O19"/>
    </row>
    <row r="20" spans="1:16374" ht="24" hidden="1" customHeight="1" thickBot="1">
      <c r="A20" s="162" t="s">
        <v>66</v>
      </c>
      <c r="B20" s="300" t="str">
        <f>+[19]Results!B20</f>
        <v>Ganancia (pérdida) procedente de operaciones discontinuadas</v>
      </c>
      <c r="C20" s="234">
        <v>29</v>
      </c>
      <c r="D20" s="232">
        <v>0</v>
      </c>
      <c r="E20" s="232">
        <v>0</v>
      </c>
      <c r="F20" s="232">
        <v>0</v>
      </c>
      <c r="G20" s="232"/>
      <c r="H20" s="153"/>
      <c r="I20" s="232">
        <v>0</v>
      </c>
      <c r="J20" s="153"/>
      <c r="K20" s="232">
        <v>0</v>
      </c>
      <c r="L20" s="232"/>
      <c r="M20"/>
      <c r="N20" s="527">
        <v>6871450</v>
      </c>
      <c r="O20"/>
    </row>
    <row r="21" spans="1:16374" ht="15">
      <c r="B21" s="296">
        <f>+[19]Results!B21</f>
        <v>0</v>
      </c>
      <c r="C21" s="234"/>
      <c r="D21" s="234"/>
      <c r="E21" s="234"/>
      <c r="F21" s="234"/>
      <c r="G21" s="234"/>
      <c r="H21" s="153"/>
      <c r="I21" s="234"/>
      <c r="J21" s="544"/>
      <c r="K21" s="232"/>
      <c r="L21" s="513"/>
      <c r="M21"/>
      <c r="N21" s="527">
        <v>-900129739</v>
      </c>
      <c r="O21"/>
    </row>
    <row r="22" spans="1:16374" ht="15">
      <c r="B22" s="297" t="str">
        <f>+[19]Results!B22</f>
        <v>Earnings</v>
      </c>
      <c r="C22" s="510"/>
      <c r="D22" s="439">
        <v>73668728</v>
      </c>
      <c r="E22" s="439">
        <v>43190389</v>
      </c>
      <c r="F22" s="439">
        <v>25162157</v>
      </c>
      <c r="G22" s="439">
        <v>9689492</v>
      </c>
      <c r="H22" s="153"/>
      <c r="I22" s="439">
        <v>48506571</v>
      </c>
      <c r="J22" s="439">
        <v>33500897</v>
      </c>
      <c r="K22" s="439">
        <v>0</v>
      </c>
      <c r="L22" s="439">
        <v>0</v>
      </c>
      <c r="M22"/>
      <c r="N22"/>
      <c r="O22"/>
    </row>
    <row r="23" spans="1:16374" ht="15">
      <c r="B23" s="301" t="str">
        <f>+[19]Results!B23</f>
        <v>Earnings due to</v>
      </c>
      <c r="C23" s="531"/>
      <c r="D23" s="234"/>
      <c r="E23" s="234"/>
      <c r="F23" s="234"/>
      <c r="G23" s="234"/>
      <c r="H23" s="153"/>
      <c r="I23" s="234"/>
      <c r="J23" s="544"/>
      <c r="K23" s="232"/>
      <c r="L23" s="513"/>
      <c r="M23"/>
      <c r="N23"/>
      <c r="O23"/>
    </row>
    <row r="24" spans="1:16374" ht="15">
      <c r="B24" s="299" t="str">
        <f>+[19]Results!B24</f>
        <v>Earnings attributable to owners of the controller</v>
      </c>
      <c r="C24" s="510"/>
      <c r="D24" s="439">
        <v>36532318</v>
      </c>
      <c r="E24" s="439">
        <v>21384076</v>
      </c>
      <c r="F24" s="439">
        <v>12432569</v>
      </c>
      <c r="G24" s="439">
        <v>4724054</v>
      </c>
      <c r="H24" s="153"/>
      <c r="I24" s="439">
        <v>24099749</v>
      </c>
      <c r="J24" s="439">
        <v>16660022</v>
      </c>
      <c r="K24" s="439">
        <v>0</v>
      </c>
      <c r="L24" s="439">
        <v>0</v>
      </c>
      <c r="M24"/>
      <c r="N24" s="527">
        <v>6831192</v>
      </c>
      <c r="O24"/>
    </row>
    <row r="25" spans="1:16374" ht="15">
      <c r="A25" s="162" t="s">
        <v>64</v>
      </c>
      <c r="B25" s="302" t="str">
        <f>+[19]Results!B25</f>
        <v>Earnings (losses) attributable to non-controlling shares</v>
      </c>
      <c r="C25" s="234">
        <v>22</v>
      </c>
      <c r="D25" s="232">
        <v>37136410</v>
      </c>
      <c r="E25" s="508">
        <v>21806313</v>
      </c>
      <c r="F25" s="232">
        <v>12729588</v>
      </c>
      <c r="G25" s="508">
        <v>4965438</v>
      </c>
      <c r="H25" s="153"/>
      <c r="I25" s="232">
        <v>24406822</v>
      </c>
      <c r="J25" s="153">
        <v>16840875</v>
      </c>
      <c r="K25" s="232">
        <v>0</v>
      </c>
      <c r="L25" s="232">
        <v>0</v>
      </c>
      <c r="M25"/>
      <c r="N25" s="527">
        <v>42647222</v>
      </c>
      <c r="O25"/>
    </row>
    <row r="26" spans="1:16374" ht="15">
      <c r="B26" s="303" t="str">
        <f>+[19]Results!B26</f>
        <v>Earnings</v>
      </c>
      <c r="C26" s="532"/>
      <c r="D26" s="514">
        <v>73668728</v>
      </c>
      <c r="E26" s="514">
        <v>43190389</v>
      </c>
      <c r="F26" s="514">
        <v>25162157</v>
      </c>
      <c r="G26" s="514">
        <v>9689492</v>
      </c>
      <c r="H26" s="153"/>
      <c r="I26" s="514">
        <v>48506571</v>
      </c>
      <c r="J26" s="514">
        <v>33500897</v>
      </c>
      <c r="K26" s="514">
        <v>0</v>
      </c>
      <c r="L26" s="514">
        <v>0</v>
      </c>
      <c r="M26"/>
      <c r="N26" s="527">
        <v>72197914</v>
      </c>
      <c r="O26"/>
    </row>
    <row r="27" spans="1:16374" ht="15">
      <c r="B27" s="304" t="str">
        <f>+[19]Results!B27</f>
        <v>Earnings per share</v>
      </c>
      <c r="C27" s="531"/>
      <c r="D27" s="234"/>
      <c r="E27" s="234"/>
      <c r="F27" s="234"/>
      <c r="G27" s="234"/>
      <c r="H27" s="153"/>
      <c r="I27" s="234"/>
      <c r="J27" s="544"/>
      <c r="K27" s="153"/>
      <c r="L27" s="153"/>
      <c r="M27"/>
      <c r="N27" s="527">
        <v>1869094443</v>
      </c>
      <c r="O27"/>
    </row>
    <row r="28" spans="1:16374" ht="15">
      <c r="B28" s="302" t="str">
        <f>+[19]Results!B28</f>
        <v>Earnings per basic shares in continuous operations ($)</v>
      </c>
      <c r="C28" s="234">
        <v>31</v>
      </c>
      <c r="D28" s="533">
        <v>36.532317999999997</v>
      </c>
      <c r="E28" s="533">
        <v>21.384076</v>
      </c>
      <c r="F28" s="533">
        <v>12.432569000000001</v>
      </c>
      <c r="G28" s="533">
        <v>4.7240539999999998</v>
      </c>
      <c r="H28" s="153"/>
      <c r="I28" s="533"/>
      <c r="J28" s="545"/>
      <c r="K28" s="232">
        <v>0</v>
      </c>
      <c r="L28" s="232">
        <v>0</v>
      </c>
      <c r="M28"/>
      <c r="N28" s="527">
        <v>1370034679</v>
      </c>
      <c r="O28"/>
    </row>
    <row r="29" spans="1:16374" ht="15.75" thickBot="1">
      <c r="B29" s="305" t="str">
        <f>+[19]Results!B29</f>
        <v>Earnings per basic shares ($)</v>
      </c>
      <c r="C29" s="239"/>
      <c r="D29" s="515">
        <v>36.532317999999997</v>
      </c>
      <c r="E29" s="515">
        <v>21.384076</v>
      </c>
      <c r="F29" s="515">
        <v>12.432569000000001</v>
      </c>
      <c r="G29" s="515">
        <v>4.7240539999999998</v>
      </c>
      <c r="H29" s="153"/>
      <c r="I29" s="515">
        <v>24.099748999999999</v>
      </c>
      <c r="J29" s="515">
        <v>16.660022000000001</v>
      </c>
      <c r="K29" s="153"/>
      <c r="L29" s="153"/>
      <c r="M29"/>
      <c r="N29" s="527">
        <v>2236837280</v>
      </c>
      <c r="O29"/>
    </row>
    <row r="30" spans="1:16374" ht="15.75" thickBot="1">
      <c r="A30" s="153"/>
      <c r="B30" s="306">
        <f>+[19]Results!B30</f>
        <v>0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53"/>
      <c r="WK30" s="153"/>
      <c r="WL30" s="153"/>
      <c r="WM30" s="153"/>
      <c r="WN30" s="153"/>
      <c r="WO30" s="153"/>
      <c r="WP30" s="153"/>
      <c r="WQ30" s="153"/>
      <c r="WR30" s="153"/>
      <c r="WS30" s="153"/>
      <c r="WT30" s="153"/>
      <c r="WU30" s="153"/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3"/>
      <c r="XM30" s="153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153"/>
      <c r="YW30" s="153"/>
      <c r="YX30" s="153"/>
      <c r="YY30" s="153"/>
      <c r="YZ30" s="153"/>
      <c r="ZA30" s="153"/>
      <c r="ZB30" s="153"/>
      <c r="ZC30" s="153"/>
      <c r="ZD30" s="153"/>
      <c r="ZE30" s="153"/>
      <c r="ZF30" s="153"/>
      <c r="ZG30" s="153"/>
      <c r="ZH30" s="153"/>
      <c r="ZI30" s="153"/>
      <c r="ZJ30" s="153"/>
      <c r="ZK30" s="153"/>
      <c r="ZL30" s="153"/>
      <c r="ZM30" s="153"/>
      <c r="ZN30" s="153"/>
      <c r="ZO30" s="153"/>
      <c r="ZP30" s="153"/>
      <c r="ZQ30" s="153"/>
      <c r="ZR30" s="153"/>
      <c r="ZS30" s="153"/>
      <c r="ZT30" s="153"/>
      <c r="ZU30" s="153"/>
      <c r="ZV30" s="153"/>
      <c r="ZW30" s="153"/>
      <c r="ZX30" s="153"/>
      <c r="ZY30" s="153"/>
      <c r="ZZ30" s="153"/>
      <c r="AAA30" s="153"/>
      <c r="AAB30" s="153"/>
      <c r="AAC30" s="153"/>
      <c r="AAD30" s="153"/>
      <c r="AAE30" s="153"/>
      <c r="AAF30" s="153"/>
      <c r="AAG30" s="153"/>
      <c r="AAH30" s="153"/>
      <c r="AAI30" s="153"/>
      <c r="AAJ30" s="153"/>
      <c r="AAK30" s="153"/>
      <c r="AAL30" s="153"/>
      <c r="AAM30" s="153"/>
      <c r="AAN30" s="153"/>
      <c r="AAO30" s="153"/>
      <c r="AAP30" s="153"/>
      <c r="AAQ30" s="153"/>
      <c r="AAR30" s="153"/>
      <c r="AAS30" s="153"/>
      <c r="AAT30" s="153"/>
      <c r="AAU30" s="153"/>
      <c r="AAV30" s="153"/>
      <c r="AAW30" s="153"/>
      <c r="AAX30" s="153"/>
      <c r="AAY30" s="153"/>
      <c r="AAZ30" s="153"/>
      <c r="ABA30" s="153"/>
      <c r="ABB30" s="153"/>
      <c r="ABC30" s="153"/>
      <c r="ABD30" s="153"/>
      <c r="ABE30" s="153"/>
      <c r="ABF30" s="153"/>
      <c r="ABG30" s="153"/>
      <c r="ABH30" s="153"/>
      <c r="ABI30" s="153"/>
      <c r="ABJ30" s="153"/>
      <c r="ABK30" s="153"/>
      <c r="ABL30" s="153"/>
      <c r="ABM30" s="153"/>
      <c r="ABN30" s="153"/>
      <c r="ABO30" s="153"/>
      <c r="ABP30" s="153"/>
      <c r="ABQ30" s="153"/>
      <c r="ABR30" s="153"/>
      <c r="ABS30" s="153"/>
      <c r="ABT30" s="153"/>
      <c r="ABU30" s="153"/>
      <c r="ABV30" s="153"/>
      <c r="ABW30" s="153"/>
      <c r="ABX30" s="153"/>
      <c r="ABY30" s="153"/>
      <c r="ABZ30" s="153"/>
      <c r="ACA30" s="153"/>
      <c r="ACB30" s="153"/>
      <c r="ACC30" s="153"/>
      <c r="ACD30" s="153"/>
      <c r="ACE30" s="153"/>
      <c r="ACF30" s="153"/>
      <c r="ACG30" s="153"/>
      <c r="ACH30" s="153"/>
      <c r="ACI30" s="153"/>
      <c r="ACJ30" s="153"/>
      <c r="ACK30" s="153"/>
      <c r="ACL30" s="153"/>
      <c r="ACM30" s="153"/>
      <c r="ACN30" s="153"/>
      <c r="ACO30" s="153"/>
      <c r="ACP30" s="153"/>
      <c r="ACQ30" s="153"/>
      <c r="ACR30" s="153"/>
      <c r="ACS30" s="153"/>
      <c r="ACT30" s="153"/>
      <c r="ACU30" s="153"/>
      <c r="ACV30" s="153"/>
      <c r="ACW30" s="153"/>
      <c r="ACX30" s="153"/>
      <c r="ACY30" s="153"/>
      <c r="ACZ30" s="153"/>
      <c r="ADA30" s="153"/>
      <c r="ADB30" s="153"/>
      <c r="ADC30" s="153"/>
      <c r="ADD30" s="153"/>
      <c r="ADE30" s="153"/>
      <c r="ADF30" s="153"/>
      <c r="ADG30" s="153"/>
      <c r="ADH30" s="153"/>
      <c r="ADI30" s="153"/>
      <c r="ADJ30" s="153"/>
      <c r="ADK30" s="153"/>
      <c r="ADL30" s="153"/>
      <c r="ADM30" s="153"/>
      <c r="ADN30" s="153"/>
      <c r="ADO30" s="153"/>
      <c r="ADP30" s="153"/>
      <c r="ADQ30" s="153"/>
      <c r="ADR30" s="153"/>
      <c r="ADS30" s="153"/>
      <c r="ADT30" s="153"/>
      <c r="ADU30" s="153"/>
      <c r="ADV30" s="153"/>
      <c r="ADW30" s="153"/>
      <c r="ADX30" s="153"/>
      <c r="ADY30" s="153"/>
      <c r="ADZ30" s="153"/>
      <c r="AEA30" s="153"/>
      <c r="AEB30" s="153"/>
      <c r="AEC30" s="153"/>
      <c r="AED30" s="153"/>
      <c r="AEE30" s="153"/>
      <c r="AEF30" s="153"/>
      <c r="AEG30" s="153"/>
      <c r="AEH30" s="153"/>
      <c r="AEI30" s="153"/>
      <c r="AEJ30" s="153"/>
      <c r="AEK30" s="153"/>
      <c r="AEL30" s="153"/>
      <c r="AEM30" s="153"/>
      <c r="AEN30" s="153"/>
      <c r="AEO30" s="153"/>
      <c r="AEP30" s="153"/>
      <c r="AEQ30" s="153"/>
      <c r="AER30" s="153"/>
      <c r="AES30" s="153"/>
      <c r="AET30" s="153"/>
      <c r="AEU30" s="153"/>
      <c r="AEV30" s="153"/>
      <c r="AEW30" s="153"/>
      <c r="AEX30" s="153"/>
      <c r="AEY30" s="153"/>
      <c r="AEZ30" s="153"/>
      <c r="AFA30" s="153"/>
      <c r="AFB30" s="153"/>
      <c r="AFC30" s="153"/>
      <c r="AFD30" s="153"/>
      <c r="AFE30" s="153"/>
      <c r="AFF30" s="153"/>
      <c r="AFG30" s="153"/>
      <c r="AFH30" s="153"/>
      <c r="AFI30" s="153"/>
      <c r="AFJ30" s="153"/>
      <c r="AFK30" s="153"/>
      <c r="AFL30" s="153"/>
      <c r="AFM30" s="153"/>
      <c r="AFN30" s="153"/>
      <c r="AFO30" s="153"/>
      <c r="AFP30" s="153"/>
      <c r="AFQ30" s="153"/>
      <c r="AFR30" s="153"/>
      <c r="AFS30" s="153"/>
      <c r="AFT30" s="153"/>
      <c r="AFU30" s="153"/>
      <c r="AFV30" s="153"/>
      <c r="AFW30" s="153"/>
      <c r="AFX30" s="153"/>
      <c r="AFY30" s="153"/>
      <c r="AFZ30" s="153"/>
      <c r="AGA30" s="153"/>
      <c r="AGB30" s="153"/>
      <c r="AGC30" s="153"/>
      <c r="AGD30" s="153"/>
      <c r="AGE30" s="153"/>
      <c r="AGF30" s="153"/>
      <c r="AGG30" s="153"/>
      <c r="AGH30" s="153"/>
      <c r="AGI30" s="153"/>
      <c r="AGJ30" s="153"/>
      <c r="AGK30" s="153"/>
      <c r="AGL30" s="153"/>
      <c r="AGM30" s="153"/>
      <c r="AGN30" s="153"/>
      <c r="AGO30" s="153"/>
      <c r="AGP30" s="153"/>
      <c r="AGQ30" s="153"/>
      <c r="AGR30" s="153"/>
      <c r="AGS30" s="153"/>
      <c r="AGT30" s="153"/>
      <c r="AGU30" s="153"/>
      <c r="AGV30" s="153"/>
      <c r="AGW30" s="153"/>
      <c r="AGX30" s="153"/>
      <c r="AGY30" s="153"/>
      <c r="AGZ30" s="153"/>
      <c r="AHA30" s="153"/>
      <c r="AHB30" s="153"/>
      <c r="AHC30" s="153"/>
      <c r="AHD30" s="153"/>
      <c r="AHE30" s="153"/>
      <c r="AHF30" s="153"/>
      <c r="AHG30" s="153"/>
      <c r="AHH30" s="153"/>
      <c r="AHI30" s="153"/>
      <c r="AHJ30" s="153"/>
      <c r="AHK30" s="153"/>
      <c r="AHL30" s="153"/>
      <c r="AHM30" s="153"/>
      <c r="AHN30" s="153"/>
      <c r="AHO30" s="153"/>
      <c r="AHP30" s="153"/>
      <c r="AHQ30" s="153"/>
      <c r="AHR30" s="153"/>
      <c r="AHS30" s="153"/>
      <c r="AHT30" s="153"/>
      <c r="AHU30" s="153"/>
      <c r="AHV30" s="153"/>
      <c r="AHW30" s="153"/>
      <c r="AHX30" s="153"/>
      <c r="AHY30" s="153"/>
      <c r="AHZ30" s="153"/>
      <c r="AIA30" s="153"/>
      <c r="AIB30" s="153"/>
      <c r="AIC30" s="153"/>
      <c r="AID30" s="153"/>
      <c r="AIE30" s="153"/>
      <c r="AIF30" s="153"/>
      <c r="AIG30" s="153"/>
      <c r="AIH30" s="153"/>
      <c r="AII30" s="153"/>
      <c r="AIJ30" s="153"/>
      <c r="AIK30" s="153"/>
      <c r="AIL30" s="153"/>
      <c r="AIM30" s="153"/>
      <c r="AIN30" s="153"/>
      <c r="AIO30" s="153"/>
      <c r="AIP30" s="153"/>
      <c r="AIQ30" s="153"/>
      <c r="AIR30" s="153"/>
      <c r="AIS30" s="153"/>
      <c r="AIT30" s="153"/>
      <c r="AIU30" s="153"/>
      <c r="AIV30" s="153"/>
      <c r="AIW30" s="153"/>
      <c r="AIX30" s="153"/>
      <c r="AIY30" s="153"/>
      <c r="AIZ30" s="153"/>
      <c r="AJA30" s="153"/>
      <c r="AJB30" s="153"/>
      <c r="AJC30" s="153"/>
      <c r="AJD30" s="153"/>
      <c r="AJE30" s="153"/>
      <c r="AJF30" s="153"/>
      <c r="AJG30" s="153"/>
      <c r="AJH30" s="153"/>
      <c r="AJI30" s="153"/>
      <c r="AJJ30" s="153"/>
      <c r="AJK30" s="153"/>
      <c r="AJL30" s="153"/>
      <c r="AJM30" s="153"/>
      <c r="AJN30" s="153"/>
      <c r="AJO30" s="153"/>
      <c r="AJP30" s="153"/>
      <c r="AJQ30" s="153"/>
      <c r="AJR30" s="153"/>
      <c r="AJS30" s="153"/>
      <c r="AJT30" s="153"/>
      <c r="AJU30" s="153"/>
      <c r="AJV30" s="153"/>
      <c r="AJW30" s="153"/>
      <c r="AJX30" s="153"/>
      <c r="AJY30" s="153"/>
      <c r="AJZ30" s="153"/>
      <c r="AKA30" s="153"/>
      <c r="AKB30" s="153"/>
      <c r="AKC30" s="153"/>
      <c r="AKD30" s="153"/>
      <c r="AKE30" s="153"/>
      <c r="AKF30" s="153"/>
      <c r="AKG30" s="153"/>
      <c r="AKH30" s="153"/>
      <c r="AKI30" s="153"/>
      <c r="AKJ30" s="153"/>
      <c r="AKK30" s="153"/>
      <c r="AKL30" s="153"/>
      <c r="AKM30" s="153"/>
      <c r="AKN30" s="153"/>
      <c r="AKO30" s="153"/>
      <c r="AKP30" s="153"/>
      <c r="AKQ30" s="153"/>
      <c r="AKR30" s="153"/>
      <c r="AKS30" s="153"/>
      <c r="AKT30" s="153"/>
      <c r="AKU30" s="153"/>
      <c r="AKV30" s="153"/>
      <c r="AKW30" s="153"/>
      <c r="AKX30" s="153"/>
      <c r="AKY30" s="153"/>
      <c r="AKZ30" s="153"/>
      <c r="ALA30" s="153"/>
      <c r="ALB30" s="153"/>
      <c r="ALC30" s="153"/>
      <c r="ALD30" s="153"/>
      <c r="ALE30" s="153"/>
      <c r="ALF30" s="153"/>
      <c r="ALG30" s="153"/>
      <c r="ALH30" s="153"/>
      <c r="ALI30" s="153"/>
      <c r="ALJ30" s="153"/>
      <c r="ALK30" s="153"/>
      <c r="ALL30" s="153"/>
      <c r="ALM30" s="153"/>
      <c r="ALN30" s="153"/>
      <c r="ALO30" s="153"/>
      <c r="ALP30" s="153"/>
      <c r="ALQ30" s="153"/>
      <c r="ALR30" s="153"/>
      <c r="ALS30" s="153"/>
      <c r="ALT30" s="153"/>
      <c r="ALU30" s="153"/>
      <c r="ALV30" s="153"/>
      <c r="ALW30" s="153"/>
      <c r="ALX30" s="153"/>
      <c r="ALY30" s="153"/>
      <c r="ALZ30" s="153"/>
      <c r="AMA30" s="153"/>
      <c r="AMB30" s="153"/>
      <c r="AMC30" s="153"/>
      <c r="AMD30" s="153"/>
      <c r="AME30" s="153"/>
      <c r="AMF30" s="153"/>
      <c r="AMG30" s="153"/>
      <c r="AMH30" s="153"/>
      <c r="AMI30" s="153"/>
      <c r="AMJ30" s="153"/>
      <c r="AMK30" s="153"/>
      <c r="AML30" s="153"/>
      <c r="AMM30" s="153"/>
      <c r="AMN30" s="153"/>
      <c r="AMO30" s="153"/>
      <c r="AMP30" s="153"/>
      <c r="AMQ30" s="153"/>
      <c r="AMR30" s="153"/>
      <c r="AMS30" s="153"/>
      <c r="AMT30" s="153"/>
      <c r="AMU30" s="153"/>
      <c r="AMV30" s="153"/>
      <c r="AMW30" s="153"/>
      <c r="AMX30" s="153"/>
      <c r="AMY30" s="153"/>
      <c r="AMZ30" s="153"/>
      <c r="ANA30" s="153"/>
      <c r="ANB30" s="153"/>
      <c r="ANC30" s="153"/>
      <c r="AND30" s="153"/>
      <c r="ANE30" s="153"/>
      <c r="ANF30" s="153"/>
      <c r="ANG30" s="153"/>
      <c r="ANH30" s="153"/>
      <c r="ANI30" s="153"/>
      <c r="ANJ30" s="153"/>
      <c r="ANK30" s="153"/>
      <c r="ANL30" s="153"/>
      <c r="ANM30" s="153"/>
      <c r="ANN30" s="153"/>
      <c r="ANO30" s="153"/>
      <c r="ANP30" s="153"/>
      <c r="ANQ30" s="153"/>
      <c r="ANR30" s="153"/>
      <c r="ANS30" s="153"/>
      <c r="ANT30" s="153"/>
      <c r="ANU30" s="153"/>
      <c r="ANV30" s="153"/>
      <c r="ANW30" s="153"/>
      <c r="ANX30" s="153"/>
      <c r="ANY30" s="153"/>
      <c r="ANZ30" s="153"/>
      <c r="AOA30" s="153"/>
      <c r="AOB30" s="153"/>
      <c r="AOC30" s="153"/>
      <c r="AOD30" s="153"/>
      <c r="AOE30" s="153"/>
      <c r="AOF30" s="153"/>
      <c r="AOG30" s="153"/>
      <c r="AOH30" s="153"/>
      <c r="AOI30" s="153"/>
      <c r="AOJ30" s="153"/>
      <c r="AOK30" s="153"/>
      <c r="AOL30" s="153"/>
      <c r="AOM30" s="153"/>
      <c r="AON30" s="153"/>
      <c r="AOO30" s="153"/>
      <c r="AOP30" s="153"/>
      <c r="AOQ30" s="153"/>
      <c r="AOR30" s="153"/>
      <c r="AOS30" s="153"/>
      <c r="AOT30" s="153"/>
      <c r="AOU30" s="153"/>
      <c r="AOV30" s="153"/>
      <c r="AOW30" s="153"/>
      <c r="AOX30" s="153"/>
      <c r="AOY30" s="153"/>
      <c r="AOZ30" s="153"/>
      <c r="APA30" s="153"/>
      <c r="APB30" s="153"/>
      <c r="APC30" s="153"/>
      <c r="APD30" s="153"/>
      <c r="APE30" s="153"/>
      <c r="APF30" s="153"/>
      <c r="APG30" s="153"/>
      <c r="APH30" s="153"/>
      <c r="API30" s="153"/>
      <c r="APJ30" s="153"/>
      <c r="APK30" s="153"/>
      <c r="APL30" s="153"/>
      <c r="APM30" s="153"/>
      <c r="APN30" s="153"/>
      <c r="APO30" s="153"/>
      <c r="APP30" s="153"/>
      <c r="APQ30" s="153"/>
      <c r="APR30" s="153"/>
      <c r="APS30" s="153"/>
      <c r="APT30" s="153"/>
      <c r="APU30" s="153"/>
      <c r="APV30" s="153"/>
      <c r="APW30" s="153"/>
      <c r="APX30" s="153"/>
      <c r="APY30" s="153"/>
      <c r="APZ30" s="153"/>
      <c r="AQA30" s="153"/>
      <c r="AQB30" s="153"/>
      <c r="AQC30" s="153"/>
      <c r="AQD30" s="153"/>
      <c r="AQE30" s="153"/>
      <c r="AQF30" s="153"/>
      <c r="AQG30" s="153"/>
      <c r="AQH30" s="153"/>
      <c r="AQI30" s="153"/>
      <c r="AQJ30" s="153"/>
      <c r="AQK30" s="153"/>
      <c r="AQL30" s="153"/>
      <c r="AQM30" s="153"/>
      <c r="AQN30" s="153"/>
      <c r="AQO30" s="153"/>
      <c r="AQP30" s="153"/>
      <c r="AQQ30" s="153"/>
      <c r="AQR30" s="153"/>
      <c r="AQS30" s="153"/>
      <c r="AQT30" s="153"/>
      <c r="AQU30" s="153"/>
      <c r="AQV30" s="153"/>
      <c r="AQW30" s="153"/>
      <c r="AQX30" s="153"/>
      <c r="AQY30" s="153"/>
      <c r="AQZ30" s="153"/>
      <c r="ARA30" s="153"/>
      <c r="ARB30" s="153"/>
      <c r="ARC30" s="153"/>
      <c r="ARD30" s="153"/>
      <c r="ARE30" s="153"/>
      <c r="ARF30" s="153"/>
      <c r="ARG30" s="153"/>
      <c r="ARH30" s="153"/>
      <c r="ARI30" s="153"/>
      <c r="ARJ30" s="153"/>
      <c r="ARK30" s="153"/>
      <c r="ARL30" s="153"/>
      <c r="ARM30" s="153"/>
      <c r="ARN30" s="153"/>
      <c r="ARO30" s="153"/>
      <c r="ARP30" s="153"/>
      <c r="ARQ30" s="153"/>
      <c r="ARR30" s="153"/>
      <c r="ARS30" s="153"/>
      <c r="ART30" s="153"/>
      <c r="ARU30" s="153"/>
      <c r="ARV30" s="153"/>
      <c r="ARW30" s="153"/>
      <c r="ARX30" s="153"/>
      <c r="ARY30" s="153"/>
      <c r="ARZ30" s="153"/>
      <c r="ASA30" s="153"/>
      <c r="ASB30" s="153"/>
      <c r="ASC30" s="153"/>
      <c r="ASD30" s="153"/>
      <c r="ASE30" s="153"/>
      <c r="ASF30" s="153"/>
      <c r="ASG30" s="153"/>
      <c r="ASH30" s="153"/>
      <c r="ASI30" s="153"/>
      <c r="ASJ30" s="153"/>
      <c r="ASK30" s="153"/>
      <c r="ASL30" s="153"/>
      <c r="ASM30" s="153"/>
      <c r="ASN30" s="153"/>
      <c r="ASO30" s="153"/>
      <c r="ASP30" s="153"/>
      <c r="ASQ30" s="153"/>
      <c r="ASR30" s="153"/>
      <c r="ASS30" s="153"/>
      <c r="AST30" s="153"/>
      <c r="ASU30" s="153"/>
      <c r="ASV30" s="153"/>
      <c r="ASW30" s="153"/>
      <c r="ASX30" s="153"/>
      <c r="ASY30" s="153"/>
      <c r="ASZ30" s="153"/>
      <c r="ATA30" s="153"/>
      <c r="ATB30" s="153"/>
      <c r="ATC30" s="153"/>
      <c r="ATD30" s="153"/>
      <c r="ATE30" s="153"/>
      <c r="ATF30" s="153"/>
      <c r="ATG30" s="153"/>
      <c r="ATH30" s="153"/>
      <c r="ATI30" s="153"/>
      <c r="ATJ30" s="153"/>
      <c r="ATK30" s="153"/>
      <c r="ATL30" s="153"/>
      <c r="ATM30" s="153"/>
      <c r="ATN30" s="153"/>
      <c r="ATO30" s="153"/>
      <c r="ATP30" s="153"/>
      <c r="ATQ30" s="153"/>
      <c r="ATR30" s="153"/>
      <c r="ATS30" s="153"/>
      <c r="ATT30" s="153"/>
      <c r="ATU30" s="153"/>
      <c r="ATV30" s="153"/>
      <c r="ATW30" s="153"/>
      <c r="ATX30" s="153"/>
      <c r="ATY30" s="153"/>
      <c r="ATZ30" s="153"/>
      <c r="AUA30" s="153"/>
      <c r="AUB30" s="153"/>
      <c r="AUC30" s="153"/>
      <c r="AUD30" s="153"/>
      <c r="AUE30" s="153"/>
      <c r="AUF30" s="153"/>
      <c r="AUG30" s="153"/>
      <c r="AUH30" s="153"/>
      <c r="AUI30" s="153"/>
      <c r="AUJ30" s="153"/>
      <c r="AUK30" s="153"/>
      <c r="AUL30" s="153"/>
      <c r="AUM30" s="153"/>
      <c r="AUN30" s="153"/>
      <c r="AUO30" s="153"/>
      <c r="AUP30" s="153"/>
      <c r="AUQ30" s="153"/>
      <c r="AUR30" s="153"/>
      <c r="AUS30" s="153"/>
      <c r="AUT30" s="153"/>
      <c r="AUU30" s="153"/>
      <c r="AUV30" s="153"/>
      <c r="AUW30" s="153"/>
      <c r="AUX30" s="153"/>
      <c r="AUY30" s="153"/>
      <c r="AUZ30" s="153"/>
      <c r="AVA30" s="153"/>
      <c r="AVB30" s="153"/>
      <c r="AVC30" s="153"/>
      <c r="AVD30" s="153"/>
      <c r="AVE30" s="153"/>
      <c r="AVF30" s="153"/>
      <c r="AVG30" s="153"/>
      <c r="AVH30" s="153"/>
      <c r="AVI30" s="153"/>
      <c r="AVJ30" s="153"/>
      <c r="AVK30" s="153"/>
      <c r="AVL30" s="153"/>
      <c r="AVM30" s="153"/>
      <c r="AVN30" s="153"/>
      <c r="AVO30" s="153"/>
      <c r="AVP30" s="153"/>
      <c r="AVQ30" s="153"/>
      <c r="AVR30" s="153"/>
      <c r="AVS30" s="153"/>
      <c r="AVT30" s="153"/>
      <c r="AVU30" s="153"/>
      <c r="AVV30" s="153"/>
      <c r="AVW30" s="153"/>
      <c r="AVX30" s="153"/>
      <c r="AVY30" s="153"/>
      <c r="AVZ30" s="153"/>
      <c r="AWA30" s="153"/>
      <c r="AWB30" s="153"/>
      <c r="AWC30" s="153"/>
      <c r="AWD30" s="153"/>
      <c r="AWE30" s="153"/>
      <c r="AWF30" s="153"/>
      <c r="AWG30" s="153"/>
      <c r="AWH30" s="153"/>
      <c r="AWI30" s="153"/>
      <c r="AWJ30" s="153"/>
      <c r="AWK30" s="153"/>
      <c r="AWL30" s="153"/>
      <c r="AWM30" s="153"/>
      <c r="AWN30" s="153"/>
      <c r="AWO30" s="153"/>
      <c r="AWP30" s="153"/>
      <c r="AWQ30" s="153"/>
      <c r="AWR30" s="153"/>
      <c r="AWS30" s="153"/>
      <c r="AWT30" s="153"/>
      <c r="AWU30" s="153"/>
      <c r="AWV30" s="153"/>
      <c r="AWW30" s="153"/>
      <c r="AWX30" s="153"/>
      <c r="AWY30" s="153"/>
      <c r="AWZ30" s="153"/>
      <c r="AXA30" s="153"/>
      <c r="AXB30" s="153"/>
      <c r="AXC30" s="153"/>
      <c r="AXD30" s="153"/>
      <c r="AXE30" s="153"/>
      <c r="AXF30" s="153"/>
      <c r="AXG30" s="153"/>
      <c r="AXH30" s="153"/>
      <c r="AXI30" s="153"/>
      <c r="AXJ30" s="153"/>
      <c r="AXK30" s="153"/>
      <c r="AXL30" s="153"/>
      <c r="AXM30" s="153"/>
      <c r="AXN30" s="153"/>
      <c r="AXO30" s="153"/>
      <c r="AXP30" s="153"/>
      <c r="AXQ30" s="153"/>
      <c r="AXR30" s="153"/>
      <c r="AXS30" s="153"/>
      <c r="AXT30" s="153"/>
      <c r="AXU30" s="153"/>
      <c r="AXV30" s="153"/>
      <c r="AXW30" s="153"/>
      <c r="AXX30" s="153"/>
      <c r="AXY30" s="153"/>
      <c r="AXZ30" s="153"/>
      <c r="AYA30" s="153"/>
      <c r="AYB30" s="153"/>
      <c r="AYC30" s="153"/>
      <c r="AYD30" s="153"/>
      <c r="AYE30" s="153"/>
      <c r="AYF30" s="153"/>
      <c r="AYG30" s="153"/>
      <c r="AYH30" s="153"/>
      <c r="AYI30" s="153"/>
      <c r="AYJ30" s="153"/>
      <c r="AYK30" s="153"/>
      <c r="AYL30" s="153"/>
      <c r="AYM30" s="153"/>
      <c r="AYN30" s="153"/>
      <c r="AYO30" s="153"/>
      <c r="AYP30" s="153"/>
      <c r="AYQ30" s="153"/>
      <c r="AYR30" s="153"/>
      <c r="AYS30" s="153"/>
      <c r="AYT30" s="153"/>
      <c r="AYU30" s="153"/>
      <c r="AYV30" s="153"/>
      <c r="AYW30" s="153"/>
      <c r="AYX30" s="153"/>
      <c r="AYY30" s="153"/>
      <c r="AYZ30" s="153"/>
      <c r="AZA30" s="153"/>
      <c r="AZB30" s="153"/>
      <c r="AZC30" s="153"/>
      <c r="AZD30" s="153"/>
      <c r="AZE30" s="153"/>
      <c r="AZF30" s="153"/>
      <c r="AZG30" s="153"/>
      <c r="AZH30" s="153"/>
      <c r="AZI30" s="153"/>
      <c r="AZJ30" s="153"/>
      <c r="AZK30" s="153"/>
      <c r="AZL30" s="153"/>
      <c r="AZM30" s="153"/>
      <c r="AZN30" s="153"/>
      <c r="AZO30" s="153"/>
      <c r="AZP30" s="153"/>
      <c r="AZQ30" s="153"/>
      <c r="AZR30" s="153"/>
      <c r="AZS30" s="153"/>
      <c r="AZT30" s="153"/>
      <c r="AZU30" s="153"/>
      <c r="AZV30" s="153"/>
      <c r="AZW30" s="153"/>
      <c r="AZX30" s="153"/>
      <c r="AZY30" s="153"/>
      <c r="AZZ30" s="153"/>
      <c r="BAA30" s="153"/>
      <c r="BAB30" s="153"/>
      <c r="BAC30" s="153"/>
      <c r="BAD30" s="153"/>
      <c r="BAE30" s="153"/>
      <c r="BAF30" s="153"/>
      <c r="BAG30" s="153"/>
      <c r="BAH30" s="153"/>
      <c r="BAI30" s="153"/>
      <c r="BAJ30" s="153"/>
      <c r="BAK30" s="153"/>
      <c r="BAL30" s="153"/>
      <c r="BAM30" s="153"/>
      <c r="BAN30" s="153"/>
      <c r="BAO30" s="153"/>
      <c r="BAP30" s="153"/>
      <c r="BAQ30" s="153"/>
      <c r="BAR30" s="153"/>
      <c r="BAS30" s="153"/>
      <c r="BAT30" s="153"/>
      <c r="BAU30" s="153"/>
      <c r="BAV30" s="153"/>
      <c r="BAW30" s="153"/>
      <c r="BAX30" s="153"/>
      <c r="BAY30" s="153"/>
      <c r="BAZ30" s="153"/>
      <c r="BBA30" s="153"/>
      <c r="BBB30" s="153"/>
      <c r="BBC30" s="153"/>
      <c r="BBD30" s="153"/>
      <c r="BBE30" s="153"/>
      <c r="BBF30" s="153"/>
      <c r="BBG30" s="153"/>
      <c r="BBH30" s="153"/>
      <c r="BBI30" s="153"/>
      <c r="BBJ30" s="153"/>
      <c r="BBK30" s="153"/>
      <c r="BBL30" s="153"/>
      <c r="BBM30" s="153"/>
      <c r="BBN30" s="153"/>
      <c r="BBO30" s="153"/>
      <c r="BBP30" s="153"/>
      <c r="BBQ30" s="153"/>
      <c r="BBR30" s="153"/>
      <c r="BBS30" s="153"/>
      <c r="BBT30" s="153"/>
      <c r="BBU30" s="153"/>
      <c r="BBV30" s="153"/>
      <c r="BBW30" s="153"/>
      <c r="BBX30" s="153"/>
      <c r="BBY30" s="153"/>
      <c r="BBZ30" s="153"/>
      <c r="BCA30" s="153"/>
      <c r="BCB30" s="153"/>
      <c r="BCC30" s="153"/>
      <c r="BCD30" s="153"/>
      <c r="BCE30" s="153"/>
      <c r="BCF30" s="153"/>
      <c r="BCG30" s="153"/>
      <c r="BCH30" s="153"/>
      <c r="BCI30" s="153"/>
      <c r="BCJ30" s="153"/>
      <c r="BCK30" s="153"/>
      <c r="BCL30" s="153"/>
      <c r="BCM30" s="153"/>
      <c r="BCN30" s="153"/>
      <c r="BCO30" s="153"/>
      <c r="BCP30" s="153"/>
      <c r="BCQ30" s="153"/>
      <c r="BCR30" s="153"/>
      <c r="BCS30" s="153"/>
      <c r="BCT30" s="153"/>
      <c r="BCU30" s="153"/>
      <c r="BCV30" s="153"/>
      <c r="BCW30" s="153"/>
      <c r="BCX30" s="153"/>
      <c r="BCY30" s="153"/>
      <c r="BCZ30" s="153"/>
      <c r="BDA30" s="153"/>
      <c r="BDB30" s="153"/>
      <c r="BDC30" s="153"/>
      <c r="BDD30" s="153"/>
      <c r="BDE30" s="153"/>
      <c r="BDF30" s="153"/>
      <c r="BDG30" s="153"/>
      <c r="BDH30" s="153"/>
      <c r="BDI30" s="153"/>
      <c r="BDJ30" s="153"/>
      <c r="BDK30" s="153"/>
      <c r="BDL30" s="153"/>
      <c r="BDM30" s="153"/>
      <c r="BDN30" s="153"/>
      <c r="BDO30" s="153"/>
      <c r="BDP30" s="153"/>
      <c r="BDQ30" s="153"/>
      <c r="BDR30" s="153"/>
      <c r="BDS30" s="153"/>
      <c r="BDT30" s="153"/>
      <c r="BDU30" s="153"/>
      <c r="BDV30" s="153"/>
      <c r="BDW30" s="153"/>
      <c r="BDX30" s="153"/>
      <c r="BDY30" s="153"/>
      <c r="BDZ30" s="153"/>
      <c r="BEA30" s="153"/>
      <c r="BEB30" s="153"/>
      <c r="BEC30" s="153"/>
      <c r="BED30" s="153"/>
      <c r="BEE30" s="153"/>
      <c r="BEF30" s="153"/>
      <c r="BEG30" s="153"/>
      <c r="BEH30" s="153"/>
      <c r="BEI30" s="153"/>
      <c r="BEJ30" s="153"/>
      <c r="BEK30" s="153"/>
      <c r="BEL30" s="153"/>
      <c r="BEM30" s="153"/>
      <c r="BEN30" s="153"/>
      <c r="BEO30" s="153"/>
      <c r="BEP30" s="153"/>
      <c r="BEQ30" s="153"/>
      <c r="BER30" s="153"/>
      <c r="BES30" s="153"/>
      <c r="BET30" s="153"/>
      <c r="BEU30" s="153"/>
      <c r="BEV30" s="153"/>
      <c r="BEW30" s="153"/>
      <c r="BEX30" s="153"/>
      <c r="BEY30" s="153"/>
      <c r="BEZ30" s="153"/>
      <c r="BFA30" s="153"/>
      <c r="BFB30" s="153"/>
      <c r="BFC30" s="153"/>
      <c r="BFD30" s="153"/>
      <c r="BFE30" s="153"/>
      <c r="BFF30" s="153"/>
      <c r="BFG30" s="153"/>
      <c r="BFH30" s="153"/>
      <c r="BFI30" s="153"/>
      <c r="BFJ30" s="153"/>
      <c r="BFK30" s="153"/>
      <c r="BFL30" s="153"/>
      <c r="BFM30" s="153"/>
      <c r="BFN30" s="153"/>
      <c r="BFO30" s="153"/>
      <c r="BFP30" s="153"/>
      <c r="BFQ30" s="153"/>
      <c r="BFR30" s="153"/>
      <c r="BFS30" s="153"/>
      <c r="BFT30" s="153"/>
      <c r="BFU30" s="153"/>
      <c r="BFV30" s="153"/>
      <c r="BFW30" s="153"/>
      <c r="BFX30" s="153"/>
      <c r="BFY30" s="153"/>
      <c r="BFZ30" s="153"/>
      <c r="BGA30" s="153"/>
      <c r="BGB30" s="153"/>
      <c r="BGC30" s="153"/>
      <c r="BGD30" s="153"/>
      <c r="BGE30" s="153"/>
      <c r="BGF30" s="153"/>
      <c r="BGG30" s="153"/>
      <c r="BGH30" s="153"/>
      <c r="BGI30" s="153"/>
      <c r="BGJ30" s="153"/>
      <c r="BGK30" s="153"/>
      <c r="BGL30" s="153"/>
      <c r="BGM30" s="153"/>
      <c r="BGN30" s="153"/>
      <c r="BGO30" s="153"/>
      <c r="BGP30" s="153"/>
      <c r="BGQ30" s="153"/>
      <c r="BGR30" s="153"/>
      <c r="BGS30" s="153"/>
      <c r="BGT30" s="153"/>
      <c r="BGU30" s="153"/>
      <c r="BGV30" s="153"/>
      <c r="BGW30" s="153"/>
      <c r="BGX30" s="153"/>
      <c r="BGY30" s="153"/>
      <c r="BGZ30" s="153"/>
      <c r="BHA30" s="153"/>
      <c r="BHB30" s="153"/>
      <c r="BHC30" s="153"/>
      <c r="BHD30" s="153"/>
      <c r="BHE30" s="153"/>
      <c r="BHF30" s="153"/>
      <c r="BHG30" s="153"/>
      <c r="BHH30" s="153"/>
      <c r="BHI30" s="153"/>
      <c r="BHJ30" s="153"/>
      <c r="BHK30" s="153"/>
      <c r="BHL30" s="153"/>
      <c r="BHM30" s="153"/>
      <c r="BHN30" s="153"/>
      <c r="BHO30" s="153"/>
      <c r="BHP30" s="153"/>
      <c r="BHQ30" s="153"/>
      <c r="BHR30" s="153"/>
      <c r="BHS30" s="153"/>
      <c r="BHT30" s="153"/>
      <c r="BHU30" s="153"/>
      <c r="BHV30" s="153"/>
      <c r="BHW30" s="153"/>
      <c r="BHX30" s="153"/>
      <c r="BHY30" s="153"/>
      <c r="BHZ30" s="153"/>
      <c r="BIA30" s="153"/>
      <c r="BIB30" s="153"/>
      <c r="BIC30" s="153"/>
      <c r="BID30" s="153"/>
      <c r="BIE30" s="153"/>
      <c r="BIF30" s="153"/>
      <c r="BIG30" s="153"/>
      <c r="BIH30" s="153"/>
      <c r="BII30" s="153"/>
      <c r="BIJ30" s="153"/>
      <c r="BIK30" s="153"/>
      <c r="BIL30" s="153"/>
      <c r="BIM30" s="153"/>
      <c r="BIN30" s="153"/>
      <c r="BIO30" s="153"/>
      <c r="BIP30" s="153"/>
      <c r="BIQ30" s="153"/>
      <c r="BIR30" s="153"/>
      <c r="BIS30" s="153"/>
      <c r="BIT30" s="153"/>
      <c r="BIU30" s="153"/>
      <c r="BIV30" s="153"/>
      <c r="BIW30" s="153"/>
      <c r="BIX30" s="153"/>
      <c r="BIY30" s="153"/>
      <c r="BIZ30" s="153"/>
      <c r="BJA30" s="153"/>
      <c r="BJB30" s="153"/>
      <c r="BJC30" s="153"/>
      <c r="BJD30" s="153"/>
      <c r="BJE30" s="153"/>
      <c r="BJF30" s="153"/>
      <c r="BJG30" s="153"/>
      <c r="BJH30" s="153"/>
      <c r="BJI30" s="153"/>
      <c r="BJJ30" s="153"/>
      <c r="BJK30" s="153"/>
      <c r="BJL30" s="153"/>
      <c r="BJM30" s="153"/>
      <c r="BJN30" s="153"/>
      <c r="BJO30" s="153"/>
      <c r="BJP30" s="153"/>
      <c r="BJQ30" s="153"/>
      <c r="BJR30" s="153"/>
      <c r="BJS30" s="153"/>
      <c r="BJT30" s="153"/>
      <c r="BJU30" s="153"/>
      <c r="BJV30" s="153"/>
      <c r="BJW30" s="153"/>
      <c r="BJX30" s="153"/>
      <c r="BJY30" s="153"/>
      <c r="BJZ30" s="153"/>
      <c r="BKA30" s="153"/>
      <c r="BKB30" s="153"/>
      <c r="BKC30" s="153"/>
      <c r="BKD30" s="153"/>
      <c r="BKE30" s="153"/>
      <c r="BKF30" s="153"/>
      <c r="BKG30" s="153"/>
      <c r="BKH30" s="153"/>
      <c r="BKI30" s="153"/>
      <c r="BKJ30" s="153"/>
      <c r="BKK30" s="153"/>
      <c r="BKL30" s="153"/>
      <c r="BKM30" s="153"/>
      <c r="BKN30" s="153"/>
      <c r="BKO30" s="153"/>
      <c r="BKP30" s="153"/>
      <c r="BKQ30" s="153"/>
      <c r="BKR30" s="153"/>
      <c r="BKS30" s="153"/>
      <c r="BKT30" s="153"/>
      <c r="BKU30" s="153"/>
      <c r="BKV30" s="153"/>
      <c r="BKW30" s="153"/>
      <c r="BKX30" s="153"/>
      <c r="BKY30" s="153"/>
      <c r="BKZ30" s="153"/>
      <c r="BLA30" s="153"/>
      <c r="BLB30" s="153"/>
      <c r="BLC30" s="153"/>
      <c r="BLD30" s="153"/>
      <c r="BLE30" s="153"/>
      <c r="BLF30" s="153"/>
      <c r="BLG30" s="153"/>
      <c r="BLH30" s="153"/>
      <c r="BLI30" s="153"/>
      <c r="BLJ30" s="153"/>
      <c r="BLK30" s="153"/>
      <c r="BLL30" s="153"/>
      <c r="BLM30" s="153"/>
      <c r="BLN30" s="153"/>
      <c r="BLO30" s="153"/>
      <c r="BLP30" s="153"/>
      <c r="BLQ30" s="153"/>
      <c r="BLR30" s="153"/>
      <c r="BLS30" s="153"/>
      <c r="BLT30" s="153"/>
      <c r="BLU30" s="153"/>
      <c r="BLV30" s="153"/>
      <c r="BLW30" s="153"/>
      <c r="BLX30" s="153"/>
      <c r="BLY30" s="153"/>
      <c r="BLZ30" s="153"/>
      <c r="BMA30" s="153"/>
      <c r="BMB30" s="153"/>
      <c r="BMC30" s="153"/>
      <c r="BMD30" s="153"/>
      <c r="BME30" s="153"/>
      <c r="BMF30" s="153"/>
      <c r="BMG30" s="153"/>
      <c r="BMH30" s="153"/>
      <c r="BMI30" s="153"/>
      <c r="BMJ30" s="153"/>
      <c r="BMK30" s="153"/>
      <c r="BML30" s="153"/>
      <c r="BMM30" s="153"/>
      <c r="BMN30" s="153"/>
      <c r="BMO30" s="153"/>
      <c r="BMP30" s="153"/>
      <c r="BMQ30" s="153"/>
      <c r="BMR30" s="153"/>
      <c r="BMS30" s="153"/>
      <c r="BMT30" s="153"/>
      <c r="BMU30" s="153"/>
      <c r="BMV30" s="153"/>
      <c r="BMW30" s="153"/>
      <c r="BMX30" s="153"/>
      <c r="BMY30" s="153"/>
      <c r="BMZ30" s="153"/>
      <c r="BNA30" s="153"/>
      <c r="BNB30" s="153"/>
      <c r="BNC30" s="153"/>
      <c r="BND30" s="153"/>
      <c r="BNE30" s="153"/>
      <c r="BNF30" s="153"/>
      <c r="BNG30" s="153"/>
      <c r="BNH30" s="153"/>
      <c r="BNI30" s="153"/>
      <c r="BNJ30" s="153"/>
      <c r="BNK30" s="153"/>
      <c r="BNL30" s="153"/>
      <c r="BNM30" s="153"/>
      <c r="BNN30" s="153"/>
      <c r="BNO30" s="153"/>
      <c r="BNP30" s="153"/>
      <c r="BNQ30" s="153"/>
      <c r="BNR30" s="153"/>
      <c r="BNS30" s="153"/>
      <c r="BNT30" s="153"/>
      <c r="BNU30" s="153"/>
      <c r="BNV30" s="153"/>
      <c r="BNW30" s="153"/>
      <c r="BNX30" s="153"/>
      <c r="BNY30" s="153"/>
      <c r="BNZ30" s="153"/>
      <c r="BOA30" s="153"/>
      <c r="BOB30" s="153"/>
      <c r="BOC30" s="153"/>
      <c r="BOD30" s="153"/>
      <c r="BOE30" s="153"/>
      <c r="BOF30" s="153"/>
      <c r="BOG30" s="153"/>
      <c r="BOH30" s="153"/>
      <c r="BOI30" s="153"/>
      <c r="BOJ30" s="153"/>
      <c r="BOK30" s="153"/>
      <c r="BOL30" s="153"/>
      <c r="BOM30" s="153"/>
      <c r="BON30" s="153"/>
      <c r="BOO30" s="153"/>
      <c r="BOP30" s="153"/>
      <c r="BOQ30" s="153"/>
      <c r="BOR30" s="153"/>
      <c r="BOS30" s="153"/>
      <c r="BOT30" s="153"/>
      <c r="BOU30" s="153"/>
      <c r="BOV30" s="153"/>
      <c r="BOW30" s="153"/>
      <c r="BOX30" s="153"/>
      <c r="BOY30" s="153"/>
      <c r="BOZ30" s="153"/>
      <c r="BPA30" s="153"/>
      <c r="BPB30" s="153"/>
      <c r="BPC30" s="153"/>
      <c r="BPD30" s="153"/>
      <c r="BPE30" s="153"/>
      <c r="BPF30" s="153"/>
      <c r="BPG30" s="153"/>
      <c r="BPH30" s="153"/>
      <c r="BPI30" s="153"/>
      <c r="BPJ30" s="153"/>
      <c r="BPK30" s="153"/>
      <c r="BPL30" s="153"/>
      <c r="BPM30" s="153"/>
      <c r="BPN30" s="153"/>
      <c r="BPO30" s="153"/>
      <c r="BPP30" s="153"/>
      <c r="BPQ30" s="153"/>
      <c r="BPR30" s="153"/>
      <c r="BPS30" s="153"/>
      <c r="BPT30" s="153"/>
      <c r="BPU30" s="153"/>
      <c r="BPV30" s="153"/>
      <c r="BPW30" s="153"/>
      <c r="BPX30" s="153"/>
      <c r="BPY30" s="153"/>
      <c r="BPZ30" s="153"/>
      <c r="BQA30" s="153"/>
      <c r="BQB30" s="153"/>
      <c r="BQC30" s="153"/>
      <c r="BQD30" s="153"/>
      <c r="BQE30" s="153"/>
      <c r="BQF30" s="153"/>
      <c r="BQG30" s="153"/>
      <c r="BQH30" s="153"/>
      <c r="BQI30" s="153"/>
      <c r="BQJ30" s="153"/>
      <c r="BQK30" s="153"/>
      <c r="BQL30" s="153"/>
      <c r="BQM30" s="153"/>
      <c r="BQN30" s="153"/>
      <c r="BQO30" s="153"/>
      <c r="BQP30" s="153"/>
      <c r="BQQ30" s="153"/>
      <c r="BQR30" s="153"/>
      <c r="BQS30" s="153"/>
      <c r="BQT30" s="153"/>
      <c r="BQU30" s="153"/>
      <c r="BQV30" s="153"/>
      <c r="BQW30" s="153"/>
      <c r="BQX30" s="153"/>
      <c r="BQY30" s="153"/>
      <c r="BQZ30" s="153"/>
      <c r="BRA30" s="153"/>
      <c r="BRB30" s="153"/>
      <c r="BRC30" s="153"/>
      <c r="BRD30" s="153"/>
      <c r="BRE30" s="153"/>
      <c r="BRF30" s="153"/>
      <c r="BRG30" s="153"/>
      <c r="BRH30" s="153"/>
      <c r="BRI30" s="153"/>
      <c r="BRJ30" s="153"/>
      <c r="BRK30" s="153"/>
      <c r="BRL30" s="153"/>
      <c r="BRM30" s="153"/>
      <c r="BRN30" s="153"/>
      <c r="BRO30" s="153"/>
      <c r="BRP30" s="153"/>
      <c r="BRQ30" s="153"/>
      <c r="BRR30" s="153"/>
      <c r="BRS30" s="153"/>
      <c r="BRT30" s="153"/>
      <c r="BRU30" s="153"/>
      <c r="BRV30" s="153"/>
      <c r="BRW30" s="153"/>
      <c r="BRX30" s="153"/>
      <c r="BRY30" s="153"/>
      <c r="BRZ30" s="153"/>
      <c r="BSA30" s="153"/>
      <c r="BSB30" s="153"/>
      <c r="BSC30" s="153"/>
      <c r="BSD30" s="153"/>
      <c r="BSE30" s="153"/>
      <c r="BSF30" s="153"/>
      <c r="BSG30" s="153"/>
      <c r="BSH30" s="153"/>
      <c r="BSI30" s="153"/>
      <c r="BSJ30" s="153"/>
      <c r="BSK30" s="153"/>
      <c r="BSL30" s="153"/>
      <c r="BSM30" s="153"/>
      <c r="BSN30" s="153"/>
      <c r="BSO30" s="153"/>
      <c r="BSP30" s="153"/>
      <c r="BSQ30" s="153"/>
      <c r="BSR30" s="153"/>
      <c r="BSS30" s="153"/>
      <c r="BST30" s="153"/>
      <c r="BSU30" s="153"/>
      <c r="BSV30" s="153"/>
      <c r="BSW30" s="153"/>
      <c r="BSX30" s="153"/>
      <c r="BSY30" s="153"/>
      <c r="BSZ30" s="153"/>
      <c r="BTA30" s="153"/>
      <c r="BTB30" s="153"/>
      <c r="BTC30" s="153"/>
      <c r="BTD30" s="153"/>
      <c r="BTE30" s="153"/>
      <c r="BTF30" s="153"/>
      <c r="BTG30" s="153"/>
      <c r="BTH30" s="153"/>
      <c r="BTI30" s="153"/>
      <c r="BTJ30" s="153"/>
      <c r="BTK30" s="153"/>
      <c r="BTL30" s="153"/>
      <c r="BTM30" s="153"/>
      <c r="BTN30" s="153"/>
      <c r="BTO30" s="153"/>
      <c r="BTP30" s="153"/>
      <c r="BTQ30" s="153"/>
      <c r="BTR30" s="153"/>
      <c r="BTS30" s="153"/>
      <c r="BTT30" s="153"/>
      <c r="BTU30" s="153"/>
      <c r="BTV30" s="153"/>
      <c r="BTW30" s="153"/>
      <c r="BTX30" s="153"/>
      <c r="BTY30" s="153"/>
      <c r="BTZ30" s="153"/>
      <c r="BUA30" s="153"/>
      <c r="BUB30" s="153"/>
      <c r="BUC30" s="153"/>
      <c r="BUD30" s="153"/>
      <c r="BUE30" s="153"/>
      <c r="BUF30" s="153"/>
      <c r="BUG30" s="153"/>
      <c r="BUH30" s="153"/>
      <c r="BUI30" s="153"/>
      <c r="BUJ30" s="153"/>
      <c r="BUK30" s="153"/>
      <c r="BUL30" s="153"/>
      <c r="BUM30" s="153"/>
      <c r="BUN30" s="153"/>
      <c r="BUO30" s="153"/>
      <c r="BUP30" s="153"/>
      <c r="BUQ30" s="153"/>
      <c r="BUR30" s="153"/>
      <c r="BUS30" s="153"/>
      <c r="BUT30" s="153"/>
      <c r="BUU30" s="153"/>
      <c r="BUV30" s="153"/>
      <c r="BUW30" s="153"/>
      <c r="BUX30" s="153"/>
      <c r="BUY30" s="153"/>
      <c r="BUZ30" s="153"/>
      <c r="BVA30" s="153"/>
      <c r="BVB30" s="153"/>
      <c r="BVC30" s="153"/>
      <c r="BVD30" s="153"/>
      <c r="BVE30" s="153"/>
      <c r="BVF30" s="153"/>
      <c r="BVG30" s="153"/>
      <c r="BVH30" s="153"/>
      <c r="BVI30" s="153"/>
      <c r="BVJ30" s="153"/>
      <c r="BVK30" s="153"/>
      <c r="BVL30" s="153"/>
      <c r="BVM30" s="153"/>
      <c r="BVN30" s="153"/>
      <c r="BVO30" s="153"/>
      <c r="BVP30" s="153"/>
      <c r="BVQ30" s="153"/>
      <c r="BVR30" s="153"/>
      <c r="BVS30" s="153"/>
      <c r="BVT30" s="153"/>
      <c r="BVU30" s="153"/>
      <c r="BVV30" s="153"/>
      <c r="BVW30" s="153"/>
      <c r="BVX30" s="153"/>
      <c r="BVY30" s="153"/>
      <c r="BVZ30" s="153"/>
      <c r="BWA30" s="153"/>
      <c r="BWB30" s="153"/>
      <c r="BWC30" s="153"/>
      <c r="BWD30" s="153"/>
      <c r="BWE30" s="153"/>
      <c r="BWF30" s="153"/>
      <c r="BWG30" s="153"/>
      <c r="BWH30" s="153"/>
      <c r="BWI30" s="153"/>
      <c r="BWJ30" s="153"/>
      <c r="BWK30" s="153"/>
      <c r="BWL30" s="153"/>
      <c r="BWM30" s="153"/>
      <c r="BWN30" s="153"/>
      <c r="BWO30" s="153"/>
      <c r="BWP30" s="153"/>
      <c r="BWQ30" s="153"/>
      <c r="BWR30" s="153"/>
      <c r="BWS30" s="153"/>
      <c r="BWT30" s="153"/>
      <c r="BWU30" s="153"/>
      <c r="BWV30" s="153"/>
      <c r="BWW30" s="153"/>
      <c r="BWX30" s="153"/>
      <c r="BWY30" s="153"/>
      <c r="BWZ30" s="153"/>
      <c r="BXA30" s="153"/>
      <c r="BXB30" s="153"/>
      <c r="BXC30" s="153"/>
      <c r="BXD30" s="153"/>
      <c r="BXE30" s="153"/>
      <c r="BXF30" s="153"/>
      <c r="BXG30" s="153"/>
      <c r="BXH30" s="153"/>
      <c r="BXI30" s="153"/>
      <c r="BXJ30" s="153"/>
      <c r="BXK30" s="153"/>
      <c r="BXL30" s="153"/>
      <c r="BXM30" s="153"/>
      <c r="BXN30" s="153"/>
      <c r="BXO30" s="153"/>
      <c r="BXP30" s="153"/>
      <c r="BXQ30" s="153"/>
      <c r="BXR30" s="153"/>
      <c r="BXS30" s="153"/>
      <c r="BXT30" s="153"/>
      <c r="BXU30" s="153"/>
      <c r="BXV30" s="153"/>
      <c r="BXW30" s="153"/>
      <c r="BXX30" s="153"/>
      <c r="BXY30" s="153"/>
      <c r="BXZ30" s="153"/>
      <c r="BYA30" s="153"/>
      <c r="BYB30" s="153"/>
      <c r="BYC30" s="153"/>
      <c r="BYD30" s="153"/>
      <c r="BYE30" s="153"/>
      <c r="BYF30" s="153"/>
      <c r="BYG30" s="153"/>
      <c r="BYH30" s="153"/>
      <c r="BYI30" s="153"/>
      <c r="BYJ30" s="153"/>
      <c r="BYK30" s="153"/>
      <c r="BYL30" s="153"/>
      <c r="BYM30" s="153"/>
      <c r="BYN30" s="153"/>
      <c r="BYO30" s="153"/>
      <c r="BYP30" s="153"/>
      <c r="BYQ30" s="153"/>
      <c r="BYR30" s="153"/>
      <c r="BYS30" s="153"/>
      <c r="BYT30" s="153"/>
      <c r="BYU30" s="153"/>
      <c r="BYV30" s="153"/>
      <c r="BYW30" s="153"/>
      <c r="BYX30" s="153"/>
      <c r="BYY30" s="153"/>
      <c r="BYZ30" s="153"/>
      <c r="BZA30" s="153"/>
      <c r="BZB30" s="153"/>
      <c r="BZC30" s="153"/>
      <c r="BZD30" s="153"/>
      <c r="BZE30" s="153"/>
      <c r="BZF30" s="153"/>
      <c r="BZG30" s="153"/>
      <c r="BZH30" s="153"/>
      <c r="BZI30" s="153"/>
      <c r="BZJ30" s="153"/>
      <c r="BZK30" s="153"/>
      <c r="BZL30" s="153"/>
      <c r="BZM30" s="153"/>
      <c r="BZN30" s="153"/>
      <c r="BZO30" s="153"/>
      <c r="BZP30" s="153"/>
      <c r="BZQ30" s="153"/>
      <c r="BZR30" s="153"/>
      <c r="BZS30" s="153"/>
      <c r="BZT30" s="153"/>
      <c r="BZU30" s="153"/>
      <c r="BZV30" s="153"/>
      <c r="BZW30" s="153"/>
      <c r="BZX30" s="153"/>
      <c r="BZY30" s="153"/>
      <c r="BZZ30" s="153"/>
      <c r="CAA30" s="153"/>
      <c r="CAB30" s="153"/>
      <c r="CAC30" s="153"/>
      <c r="CAD30" s="153"/>
      <c r="CAE30" s="153"/>
      <c r="CAF30" s="153"/>
      <c r="CAG30" s="153"/>
      <c r="CAH30" s="153"/>
      <c r="CAI30" s="153"/>
      <c r="CAJ30" s="153"/>
      <c r="CAK30" s="153"/>
      <c r="CAL30" s="153"/>
      <c r="CAM30" s="153"/>
      <c r="CAN30" s="153"/>
      <c r="CAO30" s="153"/>
      <c r="CAP30" s="153"/>
      <c r="CAQ30" s="153"/>
      <c r="CAR30" s="153"/>
      <c r="CAS30" s="153"/>
      <c r="CAT30" s="153"/>
      <c r="CAU30" s="153"/>
      <c r="CAV30" s="153"/>
      <c r="CAW30" s="153"/>
      <c r="CAX30" s="153"/>
      <c r="CAY30" s="153"/>
      <c r="CAZ30" s="153"/>
      <c r="CBA30" s="153"/>
      <c r="CBB30" s="153"/>
      <c r="CBC30" s="153"/>
      <c r="CBD30" s="153"/>
      <c r="CBE30" s="153"/>
      <c r="CBF30" s="153"/>
      <c r="CBG30" s="153"/>
      <c r="CBH30" s="153"/>
      <c r="CBI30" s="153"/>
      <c r="CBJ30" s="153"/>
      <c r="CBK30" s="153"/>
      <c r="CBL30" s="153"/>
      <c r="CBM30" s="153"/>
      <c r="CBN30" s="153"/>
      <c r="CBO30" s="153"/>
      <c r="CBP30" s="153"/>
      <c r="CBQ30" s="153"/>
      <c r="CBR30" s="153"/>
      <c r="CBS30" s="153"/>
      <c r="CBT30" s="153"/>
      <c r="CBU30" s="153"/>
      <c r="CBV30" s="153"/>
      <c r="CBW30" s="153"/>
      <c r="CBX30" s="153"/>
      <c r="CBY30" s="153"/>
      <c r="CBZ30" s="153"/>
      <c r="CCA30" s="153"/>
      <c r="CCB30" s="153"/>
      <c r="CCC30" s="153"/>
      <c r="CCD30" s="153"/>
      <c r="CCE30" s="153"/>
      <c r="CCF30" s="153"/>
      <c r="CCG30" s="153"/>
      <c r="CCH30" s="153"/>
      <c r="CCI30" s="153"/>
      <c r="CCJ30" s="153"/>
      <c r="CCK30" s="153"/>
      <c r="CCL30" s="153"/>
      <c r="CCM30" s="153"/>
      <c r="CCN30" s="153"/>
      <c r="CCO30" s="153"/>
      <c r="CCP30" s="153"/>
      <c r="CCQ30" s="153"/>
      <c r="CCR30" s="153"/>
      <c r="CCS30" s="153"/>
      <c r="CCT30" s="153"/>
      <c r="CCU30" s="153"/>
      <c r="CCV30" s="153"/>
      <c r="CCW30" s="153"/>
      <c r="CCX30" s="153"/>
      <c r="CCY30" s="153"/>
      <c r="CCZ30" s="153"/>
      <c r="CDA30" s="153"/>
      <c r="CDB30" s="153"/>
      <c r="CDC30" s="153"/>
      <c r="CDD30" s="153"/>
      <c r="CDE30" s="153"/>
      <c r="CDF30" s="153"/>
      <c r="CDG30" s="153"/>
      <c r="CDH30" s="153"/>
      <c r="CDI30" s="153"/>
      <c r="CDJ30" s="153"/>
      <c r="CDK30" s="153"/>
      <c r="CDL30" s="153"/>
      <c r="CDM30" s="153"/>
      <c r="CDN30" s="153"/>
      <c r="CDO30" s="153"/>
      <c r="CDP30" s="153"/>
      <c r="CDQ30" s="153"/>
      <c r="CDR30" s="153"/>
      <c r="CDS30" s="153"/>
      <c r="CDT30" s="153"/>
      <c r="CDU30" s="153"/>
      <c r="CDV30" s="153"/>
      <c r="CDW30" s="153"/>
      <c r="CDX30" s="153"/>
      <c r="CDY30" s="153"/>
      <c r="CDZ30" s="153"/>
      <c r="CEA30" s="153"/>
      <c r="CEB30" s="153"/>
      <c r="CEC30" s="153"/>
      <c r="CED30" s="153"/>
      <c r="CEE30" s="153"/>
      <c r="CEF30" s="153"/>
      <c r="CEG30" s="153"/>
      <c r="CEH30" s="153"/>
      <c r="CEI30" s="153"/>
      <c r="CEJ30" s="153"/>
      <c r="CEK30" s="153"/>
      <c r="CEL30" s="153"/>
      <c r="CEM30" s="153"/>
      <c r="CEN30" s="153"/>
      <c r="CEO30" s="153"/>
      <c r="CEP30" s="153"/>
      <c r="CEQ30" s="153"/>
      <c r="CER30" s="153"/>
      <c r="CES30" s="153"/>
      <c r="CET30" s="153"/>
      <c r="CEU30" s="153"/>
      <c r="CEV30" s="153"/>
      <c r="CEW30" s="153"/>
      <c r="CEX30" s="153"/>
      <c r="CEY30" s="153"/>
      <c r="CEZ30" s="153"/>
      <c r="CFA30" s="153"/>
      <c r="CFB30" s="153"/>
      <c r="CFC30" s="153"/>
      <c r="CFD30" s="153"/>
      <c r="CFE30" s="153"/>
      <c r="CFF30" s="153"/>
      <c r="CFG30" s="153"/>
      <c r="CFH30" s="153"/>
      <c r="CFI30" s="153"/>
      <c r="CFJ30" s="153"/>
      <c r="CFK30" s="153"/>
      <c r="CFL30" s="153"/>
      <c r="CFM30" s="153"/>
      <c r="CFN30" s="153"/>
      <c r="CFO30" s="153"/>
      <c r="CFP30" s="153"/>
      <c r="CFQ30" s="153"/>
      <c r="CFR30" s="153"/>
      <c r="CFS30" s="153"/>
      <c r="CFT30" s="153"/>
      <c r="CFU30" s="153"/>
      <c r="CFV30" s="153"/>
      <c r="CFW30" s="153"/>
      <c r="CFX30" s="153"/>
      <c r="CFY30" s="153"/>
      <c r="CFZ30" s="153"/>
      <c r="CGA30" s="153"/>
      <c r="CGB30" s="153"/>
      <c r="CGC30" s="153"/>
      <c r="CGD30" s="153"/>
      <c r="CGE30" s="153"/>
      <c r="CGF30" s="153"/>
      <c r="CGG30" s="153"/>
      <c r="CGH30" s="153"/>
      <c r="CGI30" s="153"/>
      <c r="CGJ30" s="153"/>
      <c r="CGK30" s="153"/>
      <c r="CGL30" s="153"/>
      <c r="CGM30" s="153"/>
      <c r="CGN30" s="153"/>
      <c r="CGO30" s="153"/>
      <c r="CGP30" s="153"/>
      <c r="CGQ30" s="153"/>
      <c r="CGR30" s="153"/>
      <c r="CGS30" s="153"/>
      <c r="CGT30" s="153"/>
      <c r="CGU30" s="153"/>
      <c r="CGV30" s="153"/>
      <c r="CGW30" s="153"/>
      <c r="CGX30" s="153"/>
      <c r="CGY30" s="153"/>
      <c r="CGZ30" s="153"/>
      <c r="CHA30" s="153"/>
      <c r="CHB30" s="153"/>
      <c r="CHC30" s="153"/>
      <c r="CHD30" s="153"/>
      <c r="CHE30" s="153"/>
      <c r="CHF30" s="153"/>
      <c r="CHG30" s="153"/>
      <c r="CHH30" s="153"/>
      <c r="CHI30" s="153"/>
      <c r="CHJ30" s="153"/>
      <c r="CHK30" s="153"/>
      <c r="CHL30" s="153"/>
      <c r="CHM30" s="153"/>
      <c r="CHN30" s="153"/>
      <c r="CHO30" s="153"/>
      <c r="CHP30" s="153"/>
      <c r="CHQ30" s="153"/>
      <c r="CHR30" s="153"/>
      <c r="CHS30" s="153"/>
      <c r="CHT30" s="153"/>
      <c r="CHU30" s="153"/>
      <c r="CHV30" s="153"/>
      <c r="CHW30" s="153"/>
      <c r="CHX30" s="153"/>
      <c r="CHY30" s="153"/>
      <c r="CHZ30" s="153"/>
      <c r="CIA30" s="153"/>
      <c r="CIB30" s="153"/>
      <c r="CIC30" s="153"/>
      <c r="CID30" s="153"/>
      <c r="CIE30" s="153"/>
      <c r="CIF30" s="153"/>
      <c r="CIG30" s="153"/>
      <c r="CIH30" s="153"/>
      <c r="CII30" s="153"/>
      <c r="CIJ30" s="153"/>
      <c r="CIK30" s="153"/>
      <c r="CIL30" s="153"/>
      <c r="CIM30" s="153"/>
      <c r="CIN30" s="153"/>
      <c r="CIO30" s="153"/>
      <c r="CIP30" s="153"/>
      <c r="CIQ30" s="153"/>
      <c r="CIR30" s="153"/>
      <c r="CIS30" s="153"/>
      <c r="CIT30" s="153"/>
      <c r="CIU30" s="153"/>
      <c r="CIV30" s="153"/>
      <c r="CIW30" s="153"/>
      <c r="CIX30" s="153"/>
      <c r="CIY30" s="153"/>
      <c r="CIZ30" s="153"/>
      <c r="CJA30" s="153"/>
      <c r="CJB30" s="153"/>
      <c r="CJC30" s="153"/>
      <c r="CJD30" s="153"/>
      <c r="CJE30" s="153"/>
      <c r="CJF30" s="153"/>
      <c r="CJG30" s="153"/>
      <c r="CJH30" s="153"/>
      <c r="CJI30" s="153"/>
      <c r="CJJ30" s="153"/>
      <c r="CJK30" s="153"/>
      <c r="CJL30" s="153"/>
      <c r="CJM30" s="153"/>
      <c r="CJN30" s="153"/>
      <c r="CJO30" s="153"/>
      <c r="CJP30" s="153"/>
      <c r="CJQ30" s="153"/>
      <c r="CJR30" s="153"/>
      <c r="CJS30" s="153"/>
      <c r="CJT30" s="153"/>
      <c r="CJU30" s="153"/>
      <c r="CJV30" s="153"/>
      <c r="CJW30" s="153"/>
      <c r="CJX30" s="153"/>
      <c r="CJY30" s="153"/>
      <c r="CJZ30" s="153"/>
      <c r="CKA30" s="153"/>
      <c r="CKB30" s="153"/>
      <c r="CKC30" s="153"/>
      <c r="CKD30" s="153"/>
      <c r="CKE30" s="153"/>
      <c r="CKF30" s="153"/>
      <c r="CKG30" s="153"/>
      <c r="CKH30" s="153"/>
      <c r="CKI30" s="153"/>
      <c r="CKJ30" s="153"/>
      <c r="CKK30" s="153"/>
      <c r="CKL30" s="153"/>
      <c r="CKM30" s="153"/>
      <c r="CKN30" s="153"/>
      <c r="CKO30" s="153"/>
      <c r="CKP30" s="153"/>
      <c r="CKQ30" s="153"/>
      <c r="CKR30" s="153"/>
      <c r="CKS30" s="153"/>
      <c r="CKT30" s="153"/>
      <c r="CKU30" s="153"/>
      <c r="CKV30" s="153"/>
      <c r="CKW30" s="153"/>
      <c r="CKX30" s="153"/>
      <c r="CKY30" s="153"/>
      <c r="CKZ30" s="153"/>
      <c r="CLA30" s="153"/>
      <c r="CLB30" s="153"/>
      <c r="CLC30" s="153"/>
      <c r="CLD30" s="153"/>
      <c r="CLE30" s="153"/>
      <c r="CLF30" s="153"/>
      <c r="CLG30" s="153"/>
      <c r="CLH30" s="153"/>
      <c r="CLI30" s="153"/>
      <c r="CLJ30" s="153"/>
      <c r="CLK30" s="153"/>
      <c r="CLL30" s="153"/>
      <c r="CLM30" s="153"/>
      <c r="CLN30" s="153"/>
      <c r="CLO30" s="153"/>
      <c r="CLP30" s="153"/>
      <c r="CLQ30" s="153"/>
      <c r="CLR30" s="153"/>
      <c r="CLS30" s="153"/>
      <c r="CLT30" s="153"/>
      <c r="CLU30" s="153"/>
      <c r="CLV30" s="153"/>
      <c r="CLW30" s="153"/>
      <c r="CLX30" s="153"/>
      <c r="CLY30" s="153"/>
      <c r="CLZ30" s="153"/>
      <c r="CMA30" s="153"/>
      <c r="CMB30" s="153"/>
      <c r="CMC30" s="153"/>
      <c r="CMD30" s="153"/>
      <c r="CME30" s="153"/>
      <c r="CMF30" s="153"/>
      <c r="CMG30" s="153"/>
      <c r="CMH30" s="153"/>
      <c r="CMI30" s="153"/>
      <c r="CMJ30" s="153"/>
      <c r="CMK30" s="153"/>
      <c r="CML30" s="153"/>
      <c r="CMM30" s="153"/>
      <c r="CMN30" s="153"/>
      <c r="CMO30" s="153"/>
      <c r="CMP30" s="153"/>
      <c r="CMQ30" s="153"/>
      <c r="CMR30" s="153"/>
      <c r="CMS30" s="153"/>
      <c r="CMT30" s="153"/>
      <c r="CMU30" s="153"/>
      <c r="CMV30" s="153"/>
      <c r="CMW30" s="153"/>
      <c r="CMX30" s="153"/>
      <c r="CMY30" s="153"/>
      <c r="CMZ30" s="153"/>
      <c r="CNA30" s="153"/>
      <c r="CNB30" s="153"/>
      <c r="CNC30" s="153"/>
      <c r="CND30" s="153"/>
      <c r="CNE30" s="153"/>
      <c r="CNF30" s="153"/>
      <c r="CNG30" s="153"/>
      <c r="CNH30" s="153"/>
      <c r="CNI30" s="153"/>
      <c r="CNJ30" s="153"/>
      <c r="CNK30" s="153"/>
      <c r="CNL30" s="153"/>
      <c r="CNM30" s="153"/>
      <c r="CNN30" s="153"/>
      <c r="CNO30" s="153"/>
      <c r="CNP30" s="153"/>
      <c r="CNQ30" s="153"/>
      <c r="CNR30" s="153"/>
      <c r="CNS30" s="153"/>
      <c r="CNT30" s="153"/>
      <c r="CNU30" s="153"/>
      <c r="CNV30" s="153"/>
      <c r="CNW30" s="153"/>
      <c r="CNX30" s="153"/>
      <c r="CNY30" s="153"/>
      <c r="CNZ30" s="153"/>
      <c r="COA30" s="153"/>
      <c r="COB30" s="153"/>
      <c r="COC30" s="153"/>
      <c r="COD30" s="153"/>
      <c r="COE30" s="153"/>
      <c r="COF30" s="153"/>
      <c r="COG30" s="153"/>
      <c r="COH30" s="153"/>
      <c r="COI30" s="153"/>
      <c r="COJ30" s="153"/>
      <c r="COK30" s="153"/>
      <c r="COL30" s="153"/>
      <c r="COM30" s="153"/>
      <c r="CON30" s="153"/>
      <c r="COO30" s="153"/>
      <c r="COP30" s="153"/>
      <c r="COQ30" s="153"/>
      <c r="COR30" s="153"/>
      <c r="COS30" s="153"/>
      <c r="COT30" s="153"/>
      <c r="COU30" s="153"/>
      <c r="COV30" s="153"/>
      <c r="COW30" s="153"/>
      <c r="COX30" s="153"/>
      <c r="COY30" s="153"/>
      <c r="COZ30" s="153"/>
      <c r="CPA30" s="153"/>
      <c r="CPB30" s="153"/>
      <c r="CPC30" s="153"/>
      <c r="CPD30" s="153"/>
      <c r="CPE30" s="153"/>
      <c r="CPF30" s="153"/>
      <c r="CPG30" s="153"/>
      <c r="CPH30" s="153"/>
      <c r="CPI30" s="153"/>
      <c r="CPJ30" s="153"/>
      <c r="CPK30" s="153"/>
      <c r="CPL30" s="153"/>
      <c r="CPM30" s="153"/>
      <c r="CPN30" s="153"/>
      <c r="CPO30" s="153"/>
      <c r="CPP30" s="153"/>
      <c r="CPQ30" s="153"/>
      <c r="CPR30" s="153"/>
      <c r="CPS30" s="153"/>
      <c r="CPT30" s="153"/>
      <c r="CPU30" s="153"/>
      <c r="CPV30" s="153"/>
      <c r="CPW30" s="153"/>
      <c r="CPX30" s="153"/>
      <c r="CPY30" s="153"/>
      <c r="CPZ30" s="153"/>
      <c r="CQA30" s="153"/>
      <c r="CQB30" s="153"/>
      <c r="CQC30" s="153"/>
      <c r="CQD30" s="153"/>
      <c r="CQE30" s="153"/>
      <c r="CQF30" s="153"/>
      <c r="CQG30" s="153"/>
      <c r="CQH30" s="153"/>
      <c r="CQI30" s="153"/>
      <c r="CQJ30" s="153"/>
      <c r="CQK30" s="153"/>
      <c r="CQL30" s="153"/>
      <c r="CQM30" s="153"/>
      <c r="CQN30" s="153"/>
      <c r="CQO30" s="153"/>
      <c r="CQP30" s="153"/>
      <c r="CQQ30" s="153"/>
      <c r="CQR30" s="153"/>
      <c r="CQS30" s="153"/>
      <c r="CQT30" s="153"/>
      <c r="CQU30" s="153"/>
      <c r="CQV30" s="153"/>
      <c r="CQW30" s="153"/>
      <c r="CQX30" s="153"/>
      <c r="CQY30" s="153"/>
      <c r="CQZ30" s="153"/>
      <c r="CRA30" s="153"/>
      <c r="CRB30" s="153"/>
      <c r="CRC30" s="153"/>
      <c r="CRD30" s="153"/>
      <c r="CRE30" s="153"/>
      <c r="CRF30" s="153"/>
      <c r="CRG30" s="153"/>
      <c r="CRH30" s="153"/>
      <c r="CRI30" s="153"/>
      <c r="CRJ30" s="153"/>
      <c r="CRK30" s="153"/>
      <c r="CRL30" s="153"/>
      <c r="CRM30" s="153"/>
      <c r="CRN30" s="153"/>
      <c r="CRO30" s="153"/>
      <c r="CRP30" s="153"/>
      <c r="CRQ30" s="153"/>
      <c r="CRR30" s="153"/>
      <c r="CRS30" s="153"/>
      <c r="CRT30" s="153"/>
      <c r="CRU30" s="153"/>
      <c r="CRV30" s="153"/>
      <c r="CRW30" s="153"/>
      <c r="CRX30" s="153"/>
      <c r="CRY30" s="153"/>
      <c r="CRZ30" s="153"/>
      <c r="CSA30" s="153"/>
      <c r="CSB30" s="153"/>
      <c r="CSC30" s="153"/>
      <c r="CSD30" s="153"/>
      <c r="CSE30" s="153"/>
      <c r="CSF30" s="153"/>
      <c r="CSG30" s="153"/>
      <c r="CSH30" s="153"/>
      <c r="CSI30" s="153"/>
      <c r="CSJ30" s="153"/>
      <c r="CSK30" s="153"/>
      <c r="CSL30" s="153"/>
      <c r="CSM30" s="153"/>
      <c r="CSN30" s="153"/>
      <c r="CSO30" s="153"/>
      <c r="CSP30" s="153"/>
      <c r="CSQ30" s="153"/>
      <c r="CSR30" s="153"/>
      <c r="CSS30" s="153"/>
      <c r="CST30" s="153"/>
      <c r="CSU30" s="153"/>
      <c r="CSV30" s="153"/>
      <c r="CSW30" s="153"/>
      <c r="CSX30" s="153"/>
      <c r="CSY30" s="153"/>
      <c r="CSZ30" s="153"/>
      <c r="CTA30" s="153"/>
      <c r="CTB30" s="153"/>
      <c r="CTC30" s="153"/>
      <c r="CTD30" s="153"/>
      <c r="CTE30" s="153"/>
      <c r="CTF30" s="153"/>
      <c r="CTG30" s="153"/>
      <c r="CTH30" s="153"/>
      <c r="CTI30" s="153"/>
      <c r="CTJ30" s="153"/>
      <c r="CTK30" s="153"/>
      <c r="CTL30" s="153"/>
      <c r="CTM30" s="153"/>
      <c r="CTN30" s="153"/>
      <c r="CTO30" s="153"/>
      <c r="CTP30" s="153"/>
      <c r="CTQ30" s="153"/>
      <c r="CTR30" s="153"/>
      <c r="CTS30" s="153"/>
      <c r="CTT30" s="153"/>
      <c r="CTU30" s="153"/>
      <c r="CTV30" s="153"/>
      <c r="CTW30" s="153"/>
      <c r="CTX30" s="153"/>
      <c r="CTY30" s="153"/>
      <c r="CTZ30" s="153"/>
      <c r="CUA30" s="153"/>
      <c r="CUB30" s="153"/>
      <c r="CUC30" s="153"/>
      <c r="CUD30" s="153"/>
      <c r="CUE30" s="153"/>
      <c r="CUF30" s="153"/>
      <c r="CUG30" s="153"/>
      <c r="CUH30" s="153"/>
      <c r="CUI30" s="153"/>
      <c r="CUJ30" s="153"/>
      <c r="CUK30" s="153"/>
      <c r="CUL30" s="153"/>
      <c r="CUM30" s="153"/>
      <c r="CUN30" s="153"/>
      <c r="CUO30" s="153"/>
      <c r="CUP30" s="153"/>
      <c r="CUQ30" s="153"/>
      <c r="CUR30" s="153"/>
      <c r="CUS30" s="153"/>
      <c r="CUT30" s="153"/>
      <c r="CUU30" s="153"/>
      <c r="CUV30" s="153"/>
      <c r="CUW30" s="153"/>
      <c r="CUX30" s="153"/>
      <c r="CUY30" s="153"/>
      <c r="CUZ30" s="153"/>
      <c r="CVA30" s="153"/>
      <c r="CVB30" s="153"/>
      <c r="CVC30" s="153"/>
      <c r="CVD30" s="153"/>
      <c r="CVE30" s="153"/>
      <c r="CVF30" s="153"/>
      <c r="CVG30" s="153"/>
      <c r="CVH30" s="153"/>
      <c r="CVI30" s="153"/>
      <c r="CVJ30" s="153"/>
      <c r="CVK30" s="153"/>
      <c r="CVL30" s="153"/>
      <c r="CVM30" s="153"/>
      <c r="CVN30" s="153"/>
      <c r="CVO30" s="153"/>
      <c r="CVP30" s="153"/>
      <c r="CVQ30" s="153"/>
      <c r="CVR30" s="153"/>
      <c r="CVS30" s="153"/>
      <c r="CVT30" s="153"/>
      <c r="CVU30" s="153"/>
      <c r="CVV30" s="153"/>
      <c r="CVW30" s="153"/>
      <c r="CVX30" s="153"/>
      <c r="CVY30" s="153"/>
      <c r="CVZ30" s="153"/>
      <c r="CWA30" s="153"/>
      <c r="CWB30" s="153"/>
      <c r="CWC30" s="153"/>
      <c r="CWD30" s="153"/>
      <c r="CWE30" s="153"/>
      <c r="CWF30" s="153"/>
      <c r="CWG30" s="153"/>
      <c r="CWH30" s="153"/>
      <c r="CWI30" s="153"/>
      <c r="CWJ30" s="153"/>
      <c r="CWK30" s="153"/>
      <c r="CWL30" s="153"/>
      <c r="CWM30" s="153"/>
      <c r="CWN30" s="153"/>
      <c r="CWO30" s="153"/>
      <c r="CWP30" s="153"/>
      <c r="CWQ30" s="153"/>
      <c r="CWR30" s="153"/>
      <c r="CWS30" s="153"/>
      <c r="CWT30" s="153"/>
      <c r="CWU30" s="153"/>
      <c r="CWV30" s="153"/>
      <c r="CWW30" s="153"/>
      <c r="CWX30" s="153"/>
      <c r="CWY30" s="153"/>
      <c r="CWZ30" s="153"/>
      <c r="CXA30" s="153"/>
      <c r="CXB30" s="153"/>
      <c r="CXC30" s="153"/>
      <c r="CXD30" s="153"/>
      <c r="CXE30" s="153"/>
      <c r="CXF30" s="153"/>
      <c r="CXG30" s="153"/>
      <c r="CXH30" s="153"/>
      <c r="CXI30" s="153"/>
      <c r="CXJ30" s="153"/>
      <c r="CXK30" s="153"/>
      <c r="CXL30" s="153"/>
      <c r="CXM30" s="153"/>
      <c r="CXN30" s="153"/>
      <c r="CXO30" s="153"/>
      <c r="CXP30" s="153"/>
      <c r="CXQ30" s="153"/>
      <c r="CXR30" s="153"/>
      <c r="CXS30" s="153"/>
      <c r="CXT30" s="153"/>
      <c r="CXU30" s="153"/>
      <c r="CXV30" s="153"/>
      <c r="CXW30" s="153"/>
      <c r="CXX30" s="153"/>
      <c r="CXY30" s="153"/>
      <c r="CXZ30" s="153"/>
      <c r="CYA30" s="153"/>
      <c r="CYB30" s="153"/>
      <c r="CYC30" s="153"/>
      <c r="CYD30" s="153"/>
      <c r="CYE30" s="153"/>
      <c r="CYF30" s="153"/>
      <c r="CYG30" s="153"/>
      <c r="CYH30" s="153"/>
      <c r="CYI30" s="153"/>
      <c r="CYJ30" s="153"/>
      <c r="CYK30" s="153"/>
      <c r="CYL30" s="153"/>
      <c r="CYM30" s="153"/>
      <c r="CYN30" s="153"/>
      <c r="CYO30" s="153"/>
      <c r="CYP30" s="153"/>
      <c r="CYQ30" s="153"/>
      <c r="CYR30" s="153"/>
      <c r="CYS30" s="153"/>
      <c r="CYT30" s="153"/>
      <c r="CYU30" s="153"/>
      <c r="CYV30" s="153"/>
      <c r="CYW30" s="153"/>
      <c r="CYX30" s="153"/>
      <c r="CYY30" s="153"/>
      <c r="CYZ30" s="153"/>
      <c r="CZA30" s="153"/>
      <c r="CZB30" s="153"/>
      <c r="CZC30" s="153"/>
      <c r="CZD30" s="153"/>
      <c r="CZE30" s="153"/>
      <c r="CZF30" s="153"/>
      <c r="CZG30" s="153"/>
      <c r="CZH30" s="153"/>
      <c r="CZI30" s="153"/>
      <c r="CZJ30" s="153"/>
      <c r="CZK30" s="153"/>
      <c r="CZL30" s="153"/>
      <c r="CZM30" s="153"/>
      <c r="CZN30" s="153"/>
      <c r="CZO30" s="153"/>
      <c r="CZP30" s="153"/>
      <c r="CZQ30" s="153"/>
      <c r="CZR30" s="153"/>
      <c r="CZS30" s="153"/>
      <c r="CZT30" s="153"/>
      <c r="CZU30" s="153"/>
      <c r="CZV30" s="153"/>
      <c r="CZW30" s="153"/>
      <c r="CZX30" s="153"/>
      <c r="CZY30" s="153"/>
      <c r="CZZ30" s="153"/>
      <c r="DAA30" s="153"/>
      <c r="DAB30" s="153"/>
      <c r="DAC30" s="153"/>
      <c r="DAD30" s="153"/>
      <c r="DAE30" s="153"/>
      <c r="DAF30" s="153"/>
      <c r="DAG30" s="153"/>
      <c r="DAH30" s="153"/>
      <c r="DAI30" s="153"/>
      <c r="DAJ30" s="153"/>
      <c r="DAK30" s="153"/>
      <c r="DAL30" s="153"/>
      <c r="DAM30" s="153"/>
      <c r="DAN30" s="153"/>
      <c r="DAO30" s="153"/>
      <c r="DAP30" s="153"/>
      <c r="DAQ30" s="153"/>
      <c r="DAR30" s="153"/>
      <c r="DAS30" s="153"/>
      <c r="DAT30" s="153"/>
      <c r="DAU30" s="153"/>
      <c r="DAV30" s="153"/>
      <c r="DAW30" s="153"/>
      <c r="DAX30" s="153"/>
      <c r="DAY30" s="153"/>
      <c r="DAZ30" s="153"/>
      <c r="DBA30" s="153"/>
      <c r="DBB30" s="153"/>
      <c r="DBC30" s="153"/>
      <c r="DBD30" s="153"/>
      <c r="DBE30" s="153"/>
      <c r="DBF30" s="153"/>
      <c r="DBG30" s="153"/>
      <c r="DBH30" s="153"/>
      <c r="DBI30" s="153"/>
      <c r="DBJ30" s="153"/>
      <c r="DBK30" s="153"/>
      <c r="DBL30" s="153"/>
      <c r="DBM30" s="153"/>
      <c r="DBN30" s="153"/>
      <c r="DBO30" s="153"/>
      <c r="DBP30" s="153"/>
      <c r="DBQ30" s="153"/>
      <c r="DBR30" s="153"/>
      <c r="DBS30" s="153"/>
      <c r="DBT30" s="153"/>
      <c r="DBU30" s="153"/>
      <c r="DBV30" s="153"/>
      <c r="DBW30" s="153"/>
      <c r="DBX30" s="153"/>
      <c r="DBY30" s="153"/>
      <c r="DBZ30" s="153"/>
      <c r="DCA30" s="153"/>
      <c r="DCB30" s="153"/>
      <c r="DCC30" s="153"/>
      <c r="DCD30" s="153"/>
      <c r="DCE30" s="153"/>
      <c r="DCF30" s="153"/>
      <c r="DCG30" s="153"/>
      <c r="DCH30" s="153"/>
      <c r="DCI30" s="153"/>
      <c r="DCJ30" s="153"/>
      <c r="DCK30" s="153"/>
      <c r="DCL30" s="153"/>
      <c r="DCM30" s="153"/>
      <c r="DCN30" s="153"/>
      <c r="DCO30" s="153"/>
      <c r="DCP30" s="153"/>
      <c r="DCQ30" s="153"/>
      <c r="DCR30" s="153"/>
      <c r="DCS30" s="153"/>
      <c r="DCT30" s="153"/>
      <c r="DCU30" s="153"/>
      <c r="DCV30" s="153"/>
      <c r="DCW30" s="153"/>
      <c r="DCX30" s="153"/>
      <c r="DCY30" s="153"/>
      <c r="DCZ30" s="153"/>
      <c r="DDA30" s="153"/>
      <c r="DDB30" s="153"/>
      <c r="DDC30" s="153"/>
      <c r="DDD30" s="153"/>
      <c r="DDE30" s="153"/>
      <c r="DDF30" s="153"/>
      <c r="DDG30" s="153"/>
      <c r="DDH30" s="153"/>
      <c r="DDI30" s="153"/>
      <c r="DDJ30" s="153"/>
      <c r="DDK30" s="153"/>
      <c r="DDL30" s="153"/>
      <c r="DDM30" s="153"/>
      <c r="DDN30" s="153"/>
      <c r="DDO30" s="153"/>
      <c r="DDP30" s="153"/>
      <c r="DDQ30" s="153"/>
      <c r="DDR30" s="153"/>
      <c r="DDS30" s="153"/>
      <c r="DDT30" s="153"/>
      <c r="DDU30" s="153"/>
      <c r="DDV30" s="153"/>
      <c r="DDW30" s="153"/>
      <c r="DDX30" s="153"/>
      <c r="DDY30" s="153"/>
      <c r="DDZ30" s="153"/>
      <c r="DEA30" s="153"/>
      <c r="DEB30" s="153"/>
      <c r="DEC30" s="153"/>
      <c r="DED30" s="153"/>
      <c r="DEE30" s="153"/>
      <c r="DEF30" s="153"/>
      <c r="DEG30" s="153"/>
      <c r="DEH30" s="153"/>
      <c r="DEI30" s="153"/>
      <c r="DEJ30" s="153"/>
      <c r="DEK30" s="153"/>
      <c r="DEL30" s="153"/>
      <c r="DEM30" s="153"/>
      <c r="DEN30" s="153"/>
      <c r="DEO30" s="153"/>
      <c r="DEP30" s="153"/>
      <c r="DEQ30" s="153"/>
      <c r="DER30" s="153"/>
      <c r="DES30" s="153"/>
      <c r="DET30" s="153"/>
      <c r="DEU30" s="153"/>
      <c r="DEV30" s="153"/>
      <c r="DEW30" s="153"/>
      <c r="DEX30" s="153"/>
      <c r="DEY30" s="153"/>
      <c r="DEZ30" s="153"/>
      <c r="DFA30" s="153"/>
      <c r="DFB30" s="153"/>
      <c r="DFC30" s="153"/>
      <c r="DFD30" s="153"/>
      <c r="DFE30" s="153"/>
      <c r="DFF30" s="153"/>
      <c r="DFG30" s="153"/>
      <c r="DFH30" s="153"/>
      <c r="DFI30" s="153"/>
      <c r="DFJ30" s="153"/>
      <c r="DFK30" s="153"/>
      <c r="DFL30" s="153"/>
      <c r="DFM30" s="153"/>
      <c r="DFN30" s="153"/>
      <c r="DFO30" s="153"/>
      <c r="DFP30" s="153"/>
      <c r="DFQ30" s="153"/>
      <c r="DFR30" s="153"/>
      <c r="DFS30" s="153"/>
      <c r="DFT30" s="153"/>
      <c r="DFU30" s="153"/>
      <c r="DFV30" s="153"/>
      <c r="DFW30" s="153"/>
      <c r="DFX30" s="153"/>
      <c r="DFY30" s="153"/>
      <c r="DFZ30" s="153"/>
      <c r="DGA30" s="153"/>
      <c r="DGB30" s="153"/>
      <c r="DGC30" s="153"/>
      <c r="DGD30" s="153"/>
      <c r="DGE30" s="153"/>
      <c r="DGF30" s="153"/>
      <c r="DGG30" s="153"/>
      <c r="DGH30" s="153"/>
      <c r="DGI30" s="153"/>
      <c r="DGJ30" s="153"/>
      <c r="DGK30" s="153"/>
      <c r="DGL30" s="153"/>
      <c r="DGM30" s="153"/>
      <c r="DGN30" s="153"/>
      <c r="DGO30" s="153"/>
      <c r="DGP30" s="153"/>
      <c r="DGQ30" s="153"/>
      <c r="DGR30" s="153"/>
      <c r="DGS30" s="153"/>
      <c r="DGT30" s="153"/>
      <c r="DGU30" s="153"/>
      <c r="DGV30" s="153"/>
      <c r="DGW30" s="153"/>
      <c r="DGX30" s="153"/>
      <c r="DGY30" s="153"/>
      <c r="DGZ30" s="153"/>
      <c r="DHA30" s="153"/>
      <c r="DHB30" s="153"/>
      <c r="DHC30" s="153"/>
      <c r="DHD30" s="153"/>
      <c r="DHE30" s="153"/>
      <c r="DHF30" s="153"/>
      <c r="DHG30" s="153"/>
      <c r="DHH30" s="153"/>
      <c r="DHI30" s="153"/>
      <c r="DHJ30" s="153"/>
      <c r="DHK30" s="153"/>
      <c r="DHL30" s="153"/>
      <c r="DHM30" s="153"/>
      <c r="DHN30" s="153"/>
      <c r="DHO30" s="153"/>
      <c r="DHP30" s="153"/>
      <c r="DHQ30" s="153"/>
      <c r="DHR30" s="153"/>
      <c r="DHS30" s="153"/>
      <c r="DHT30" s="153"/>
      <c r="DHU30" s="153"/>
      <c r="DHV30" s="153"/>
      <c r="DHW30" s="153"/>
      <c r="DHX30" s="153"/>
      <c r="DHY30" s="153"/>
      <c r="DHZ30" s="153"/>
      <c r="DIA30" s="153"/>
      <c r="DIB30" s="153"/>
      <c r="DIC30" s="153"/>
      <c r="DID30" s="153"/>
      <c r="DIE30" s="153"/>
      <c r="DIF30" s="153"/>
      <c r="DIG30" s="153"/>
      <c r="DIH30" s="153"/>
      <c r="DII30" s="153"/>
      <c r="DIJ30" s="153"/>
      <c r="DIK30" s="153"/>
      <c r="DIL30" s="153"/>
      <c r="DIM30" s="153"/>
      <c r="DIN30" s="153"/>
      <c r="DIO30" s="153"/>
      <c r="DIP30" s="153"/>
      <c r="DIQ30" s="153"/>
      <c r="DIR30" s="153"/>
      <c r="DIS30" s="153"/>
      <c r="DIT30" s="153"/>
      <c r="DIU30" s="153"/>
      <c r="DIV30" s="153"/>
      <c r="DIW30" s="153"/>
      <c r="DIX30" s="153"/>
      <c r="DIY30" s="153"/>
      <c r="DIZ30" s="153"/>
      <c r="DJA30" s="153"/>
      <c r="DJB30" s="153"/>
      <c r="DJC30" s="153"/>
      <c r="DJD30" s="153"/>
      <c r="DJE30" s="153"/>
      <c r="DJF30" s="153"/>
      <c r="DJG30" s="153"/>
      <c r="DJH30" s="153"/>
      <c r="DJI30" s="153"/>
      <c r="DJJ30" s="153"/>
      <c r="DJK30" s="153"/>
      <c r="DJL30" s="153"/>
      <c r="DJM30" s="153"/>
      <c r="DJN30" s="153"/>
      <c r="DJO30" s="153"/>
      <c r="DJP30" s="153"/>
      <c r="DJQ30" s="153"/>
      <c r="DJR30" s="153"/>
      <c r="DJS30" s="153"/>
      <c r="DJT30" s="153"/>
      <c r="DJU30" s="153"/>
      <c r="DJV30" s="153"/>
      <c r="DJW30" s="153"/>
      <c r="DJX30" s="153"/>
      <c r="DJY30" s="153"/>
      <c r="DJZ30" s="153"/>
      <c r="DKA30" s="153"/>
      <c r="DKB30" s="153"/>
      <c r="DKC30" s="153"/>
      <c r="DKD30" s="153"/>
      <c r="DKE30" s="153"/>
      <c r="DKF30" s="153"/>
      <c r="DKG30" s="153"/>
      <c r="DKH30" s="153"/>
      <c r="DKI30" s="153"/>
      <c r="DKJ30" s="153"/>
      <c r="DKK30" s="153"/>
      <c r="DKL30" s="153"/>
      <c r="DKM30" s="153"/>
      <c r="DKN30" s="153"/>
      <c r="DKO30" s="153"/>
      <c r="DKP30" s="153"/>
      <c r="DKQ30" s="153"/>
      <c r="DKR30" s="153"/>
      <c r="DKS30" s="153"/>
      <c r="DKT30" s="153"/>
      <c r="DKU30" s="153"/>
      <c r="DKV30" s="153"/>
      <c r="DKW30" s="153"/>
      <c r="DKX30" s="153"/>
      <c r="DKY30" s="153"/>
      <c r="DKZ30" s="153"/>
      <c r="DLA30" s="153"/>
      <c r="DLB30" s="153"/>
      <c r="DLC30" s="153"/>
      <c r="DLD30" s="153"/>
      <c r="DLE30" s="153"/>
      <c r="DLF30" s="153"/>
      <c r="DLG30" s="153"/>
      <c r="DLH30" s="153"/>
      <c r="DLI30" s="153"/>
      <c r="DLJ30" s="153"/>
      <c r="DLK30" s="153"/>
      <c r="DLL30" s="153"/>
      <c r="DLM30" s="153"/>
      <c r="DLN30" s="153"/>
      <c r="DLO30" s="153"/>
      <c r="DLP30" s="153"/>
      <c r="DLQ30" s="153"/>
      <c r="DLR30" s="153"/>
      <c r="DLS30" s="153"/>
      <c r="DLT30" s="153"/>
      <c r="DLU30" s="153"/>
      <c r="DLV30" s="153"/>
      <c r="DLW30" s="153"/>
      <c r="DLX30" s="153"/>
      <c r="DLY30" s="153"/>
      <c r="DLZ30" s="153"/>
      <c r="DMA30" s="153"/>
      <c r="DMB30" s="153"/>
      <c r="DMC30" s="153"/>
      <c r="DMD30" s="153"/>
      <c r="DME30" s="153"/>
      <c r="DMF30" s="153"/>
      <c r="DMG30" s="153"/>
      <c r="DMH30" s="153"/>
      <c r="DMI30" s="153"/>
      <c r="DMJ30" s="153"/>
      <c r="DMK30" s="153"/>
      <c r="DML30" s="153"/>
      <c r="DMM30" s="153"/>
      <c r="DMN30" s="153"/>
      <c r="DMO30" s="153"/>
      <c r="DMP30" s="153"/>
      <c r="DMQ30" s="153"/>
      <c r="DMR30" s="153"/>
      <c r="DMS30" s="153"/>
      <c r="DMT30" s="153"/>
      <c r="DMU30" s="153"/>
      <c r="DMV30" s="153"/>
      <c r="DMW30" s="153"/>
      <c r="DMX30" s="153"/>
      <c r="DMY30" s="153"/>
      <c r="DMZ30" s="153"/>
      <c r="DNA30" s="153"/>
      <c r="DNB30" s="153"/>
      <c r="DNC30" s="153"/>
      <c r="DND30" s="153"/>
      <c r="DNE30" s="153"/>
      <c r="DNF30" s="153"/>
      <c r="DNG30" s="153"/>
      <c r="DNH30" s="153"/>
      <c r="DNI30" s="153"/>
      <c r="DNJ30" s="153"/>
      <c r="DNK30" s="153"/>
      <c r="DNL30" s="153"/>
      <c r="DNM30" s="153"/>
      <c r="DNN30" s="153"/>
      <c r="DNO30" s="153"/>
      <c r="DNP30" s="153"/>
      <c r="DNQ30" s="153"/>
      <c r="DNR30" s="153"/>
      <c r="DNS30" s="153"/>
      <c r="DNT30" s="153"/>
      <c r="DNU30" s="153"/>
      <c r="DNV30" s="153"/>
      <c r="DNW30" s="153"/>
      <c r="DNX30" s="153"/>
      <c r="DNY30" s="153"/>
      <c r="DNZ30" s="153"/>
      <c r="DOA30" s="153"/>
      <c r="DOB30" s="153"/>
      <c r="DOC30" s="153"/>
      <c r="DOD30" s="153"/>
      <c r="DOE30" s="153"/>
      <c r="DOF30" s="153"/>
      <c r="DOG30" s="153"/>
      <c r="DOH30" s="153"/>
      <c r="DOI30" s="153"/>
      <c r="DOJ30" s="153"/>
      <c r="DOK30" s="153"/>
      <c r="DOL30" s="153"/>
      <c r="DOM30" s="153"/>
      <c r="DON30" s="153"/>
      <c r="DOO30" s="153"/>
      <c r="DOP30" s="153"/>
      <c r="DOQ30" s="153"/>
      <c r="DOR30" s="153"/>
      <c r="DOS30" s="153"/>
      <c r="DOT30" s="153"/>
      <c r="DOU30" s="153"/>
      <c r="DOV30" s="153"/>
      <c r="DOW30" s="153"/>
      <c r="DOX30" s="153"/>
      <c r="DOY30" s="153"/>
      <c r="DOZ30" s="153"/>
      <c r="DPA30" s="153"/>
      <c r="DPB30" s="153"/>
      <c r="DPC30" s="153"/>
      <c r="DPD30" s="153"/>
      <c r="DPE30" s="153"/>
      <c r="DPF30" s="153"/>
      <c r="DPG30" s="153"/>
      <c r="DPH30" s="153"/>
      <c r="DPI30" s="153"/>
      <c r="DPJ30" s="153"/>
      <c r="DPK30" s="153"/>
      <c r="DPL30" s="153"/>
      <c r="DPM30" s="153"/>
      <c r="DPN30" s="153"/>
      <c r="DPO30" s="153"/>
      <c r="DPP30" s="153"/>
      <c r="DPQ30" s="153"/>
      <c r="DPR30" s="153"/>
      <c r="DPS30" s="153"/>
      <c r="DPT30" s="153"/>
      <c r="DPU30" s="153"/>
      <c r="DPV30" s="153"/>
      <c r="DPW30" s="153"/>
      <c r="DPX30" s="153"/>
      <c r="DPY30" s="153"/>
      <c r="DPZ30" s="153"/>
      <c r="DQA30" s="153"/>
      <c r="DQB30" s="153"/>
      <c r="DQC30" s="153"/>
      <c r="DQD30" s="153"/>
      <c r="DQE30" s="153"/>
      <c r="DQF30" s="153"/>
      <c r="DQG30" s="153"/>
      <c r="DQH30" s="153"/>
      <c r="DQI30" s="153"/>
      <c r="DQJ30" s="153"/>
      <c r="DQK30" s="153"/>
      <c r="DQL30" s="153"/>
      <c r="DQM30" s="153"/>
      <c r="DQN30" s="153"/>
      <c r="DQO30" s="153"/>
      <c r="DQP30" s="153"/>
      <c r="DQQ30" s="153"/>
      <c r="DQR30" s="153"/>
      <c r="DQS30" s="153"/>
      <c r="DQT30" s="153"/>
      <c r="DQU30" s="153"/>
      <c r="DQV30" s="153"/>
      <c r="DQW30" s="153"/>
      <c r="DQX30" s="153"/>
      <c r="DQY30" s="153"/>
      <c r="DQZ30" s="153"/>
      <c r="DRA30" s="153"/>
      <c r="DRB30" s="153"/>
      <c r="DRC30" s="153"/>
      <c r="DRD30" s="153"/>
      <c r="DRE30" s="153"/>
      <c r="DRF30" s="153"/>
      <c r="DRG30" s="153"/>
      <c r="DRH30" s="153"/>
      <c r="DRI30" s="153"/>
      <c r="DRJ30" s="153"/>
      <c r="DRK30" s="153"/>
      <c r="DRL30" s="153"/>
      <c r="DRM30" s="153"/>
      <c r="DRN30" s="153"/>
      <c r="DRO30" s="153"/>
      <c r="DRP30" s="153"/>
      <c r="DRQ30" s="153"/>
      <c r="DRR30" s="153"/>
      <c r="DRS30" s="153"/>
      <c r="DRT30" s="153"/>
      <c r="DRU30" s="153"/>
      <c r="DRV30" s="153"/>
      <c r="DRW30" s="153"/>
      <c r="DRX30" s="153"/>
      <c r="DRY30" s="153"/>
      <c r="DRZ30" s="153"/>
      <c r="DSA30" s="153"/>
      <c r="DSB30" s="153"/>
      <c r="DSC30" s="153"/>
      <c r="DSD30" s="153"/>
      <c r="DSE30" s="153"/>
      <c r="DSF30" s="153"/>
      <c r="DSG30" s="153"/>
      <c r="DSH30" s="153"/>
      <c r="DSI30" s="153"/>
      <c r="DSJ30" s="153"/>
      <c r="DSK30" s="153"/>
      <c r="DSL30" s="153"/>
      <c r="DSM30" s="153"/>
      <c r="DSN30" s="153"/>
      <c r="DSO30" s="153"/>
      <c r="DSP30" s="153"/>
      <c r="DSQ30" s="153"/>
      <c r="DSR30" s="153"/>
      <c r="DSS30" s="153"/>
      <c r="DST30" s="153"/>
      <c r="DSU30" s="153"/>
      <c r="DSV30" s="153"/>
      <c r="DSW30" s="153"/>
      <c r="DSX30" s="153"/>
      <c r="DSY30" s="153"/>
      <c r="DSZ30" s="153"/>
      <c r="DTA30" s="153"/>
      <c r="DTB30" s="153"/>
      <c r="DTC30" s="153"/>
      <c r="DTD30" s="153"/>
      <c r="DTE30" s="153"/>
      <c r="DTF30" s="153"/>
      <c r="DTG30" s="153"/>
      <c r="DTH30" s="153"/>
      <c r="DTI30" s="153"/>
      <c r="DTJ30" s="153"/>
      <c r="DTK30" s="153"/>
      <c r="DTL30" s="153"/>
      <c r="DTM30" s="153"/>
      <c r="DTN30" s="153"/>
      <c r="DTO30" s="153"/>
      <c r="DTP30" s="153"/>
      <c r="DTQ30" s="153"/>
      <c r="DTR30" s="153"/>
      <c r="DTS30" s="153"/>
      <c r="DTT30" s="153"/>
      <c r="DTU30" s="153"/>
      <c r="DTV30" s="153"/>
      <c r="DTW30" s="153"/>
      <c r="DTX30" s="153"/>
      <c r="DTY30" s="153"/>
      <c r="DTZ30" s="153"/>
      <c r="DUA30" s="153"/>
      <c r="DUB30" s="153"/>
      <c r="DUC30" s="153"/>
      <c r="DUD30" s="153"/>
      <c r="DUE30" s="153"/>
      <c r="DUF30" s="153"/>
      <c r="DUG30" s="153"/>
      <c r="DUH30" s="153"/>
      <c r="DUI30" s="153"/>
      <c r="DUJ30" s="153"/>
      <c r="DUK30" s="153"/>
      <c r="DUL30" s="153"/>
      <c r="DUM30" s="153"/>
      <c r="DUN30" s="153"/>
      <c r="DUO30" s="153"/>
      <c r="DUP30" s="153"/>
      <c r="DUQ30" s="153"/>
      <c r="DUR30" s="153"/>
      <c r="DUS30" s="153"/>
      <c r="DUT30" s="153"/>
      <c r="DUU30" s="153"/>
      <c r="DUV30" s="153"/>
      <c r="DUW30" s="153"/>
      <c r="DUX30" s="153"/>
      <c r="DUY30" s="153"/>
      <c r="DUZ30" s="153"/>
      <c r="DVA30" s="153"/>
      <c r="DVB30" s="153"/>
      <c r="DVC30" s="153"/>
      <c r="DVD30" s="153"/>
      <c r="DVE30" s="153"/>
      <c r="DVF30" s="153"/>
      <c r="DVG30" s="153"/>
      <c r="DVH30" s="153"/>
      <c r="DVI30" s="153"/>
      <c r="DVJ30" s="153"/>
      <c r="DVK30" s="153"/>
      <c r="DVL30" s="153"/>
      <c r="DVM30" s="153"/>
      <c r="DVN30" s="153"/>
      <c r="DVO30" s="153"/>
      <c r="DVP30" s="153"/>
      <c r="DVQ30" s="153"/>
      <c r="DVR30" s="153"/>
      <c r="DVS30" s="153"/>
      <c r="DVT30" s="153"/>
      <c r="DVU30" s="153"/>
      <c r="DVV30" s="153"/>
      <c r="DVW30" s="153"/>
      <c r="DVX30" s="153"/>
      <c r="DVY30" s="153"/>
      <c r="DVZ30" s="153"/>
      <c r="DWA30" s="153"/>
      <c r="DWB30" s="153"/>
      <c r="DWC30" s="153"/>
      <c r="DWD30" s="153"/>
      <c r="DWE30" s="153"/>
      <c r="DWF30" s="153"/>
      <c r="DWG30" s="153"/>
      <c r="DWH30" s="153"/>
      <c r="DWI30" s="153"/>
      <c r="DWJ30" s="153"/>
      <c r="DWK30" s="153"/>
      <c r="DWL30" s="153"/>
      <c r="DWM30" s="153"/>
      <c r="DWN30" s="153"/>
      <c r="DWO30" s="153"/>
      <c r="DWP30" s="153"/>
      <c r="DWQ30" s="153"/>
      <c r="DWR30" s="153"/>
      <c r="DWS30" s="153"/>
      <c r="DWT30" s="153"/>
      <c r="DWU30" s="153"/>
      <c r="DWV30" s="153"/>
      <c r="DWW30" s="153"/>
      <c r="DWX30" s="153"/>
      <c r="DWY30" s="153"/>
      <c r="DWZ30" s="153"/>
      <c r="DXA30" s="153"/>
      <c r="DXB30" s="153"/>
      <c r="DXC30" s="153"/>
      <c r="DXD30" s="153"/>
      <c r="DXE30" s="153"/>
      <c r="DXF30" s="153"/>
      <c r="DXG30" s="153"/>
      <c r="DXH30" s="153"/>
      <c r="DXI30" s="153"/>
      <c r="DXJ30" s="153"/>
      <c r="DXK30" s="153"/>
      <c r="DXL30" s="153"/>
      <c r="DXM30" s="153"/>
      <c r="DXN30" s="153"/>
      <c r="DXO30" s="153"/>
      <c r="DXP30" s="153"/>
      <c r="DXQ30" s="153"/>
      <c r="DXR30" s="153"/>
      <c r="DXS30" s="153"/>
      <c r="DXT30" s="153"/>
      <c r="DXU30" s="153"/>
      <c r="DXV30" s="153"/>
      <c r="DXW30" s="153"/>
      <c r="DXX30" s="153"/>
      <c r="DXY30" s="153"/>
      <c r="DXZ30" s="153"/>
      <c r="DYA30" s="153"/>
      <c r="DYB30" s="153"/>
      <c r="DYC30" s="153"/>
      <c r="DYD30" s="153"/>
      <c r="DYE30" s="153"/>
      <c r="DYF30" s="153"/>
      <c r="DYG30" s="153"/>
      <c r="DYH30" s="153"/>
      <c r="DYI30" s="153"/>
      <c r="DYJ30" s="153"/>
      <c r="DYK30" s="153"/>
      <c r="DYL30" s="153"/>
      <c r="DYM30" s="153"/>
      <c r="DYN30" s="153"/>
      <c r="DYO30" s="153"/>
      <c r="DYP30" s="153"/>
      <c r="DYQ30" s="153"/>
      <c r="DYR30" s="153"/>
      <c r="DYS30" s="153"/>
      <c r="DYT30" s="153"/>
      <c r="DYU30" s="153"/>
      <c r="DYV30" s="153"/>
      <c r="DYW30" s="153"/>
      <c r="DYX30" s="153"/>
      <c r="DYY30" s="153"/>
      <c r="DYZ30" s="153"/>
      <c r="DZA30" s="153"/>
      <c r="DZB30" s="153"/>
      <c r="DZC30" s="153"/>
      <c r="DZD30" s="153"/>
      <c r="DZE30" s="153"/>
      <c r="DZF30" s="153"/>
      <c r="DZG30" s="153"/>
      <c r="DZH30" s="153"/>
      <c r="DZI30" s="153"/>
      <c r="DZJ30" s="153"/>
      <c r="DZK30" s="153"/>
      <c r="DZL30" s="153"/>
      <c r="DZM30" s="153"/>
      <c r="DZN30" s="153"/>
      <c r="DZO30" s="153"/>
      <c r="DZP30" s="153"/>
      <c r="DZQ30" s="153"/>
      <c r="DZR30" s="153"/>
      <c r="DZS30" s="153"/>
      <c r="DZT30" s="153"/>
      <c r="DZU30" s="153"/>
      <c r="DZV30" s="153"/>
      <c r="DZW30" s="153"/>
      <c r="DZX30" s="153"/>
      <c r="DZY30" s="153"/>
      <c r="DZZ30" s="153"/>
      <c r="EAA30" s="153"/>
      <c r="EAB30" s="153"/>
      <c r="EAC30" s="153"/>
      <c r="EAD30" s="153"/>
      <c r="EAE30" s="153"/>
      <c r="EAF30" s="153"/>
      <c r="EAG30" s="153"/>
      <c r="EAH30" s="153"/>
      <c r="EAI30" s="153"/>
      <c r="EAJ30" s="153"/>
      <c r="EAK30" s="153"/>
      <c r="EAL30" s="153"/>
      <c r="EAM30" s="153"/>
      <c r="EAN30" s="153"/>
      <c r="EAO30" s="153"/>
      <c r="EAP30" s="153"/>
      <c r="EAQ30" s="153"/>
      <c r="EAR30" s="153"/>
      <c r="EAS30" s="153"/>
      <c r="EAT30" s="153"/>
      <c r="EAU30" s="153"/>
      <c r="EAV30" s="153"/>
      <c r="EAW30" s="153"/>
      <c r="EAX30" s="153"/>
      <c r="EAY30" s="153"/>
      <c r="EAZ30" s="153"/>
      <c r="EBA30" s="153"/>
      <c r="EBB30" s="153"/>
      <c r="EBC30" s="153"/>
      <c r="EBD30" s="153"/>
      <c r="EBE30" s="153"/>
      <c r="EBF30" s="153"/>
      <c r="EBG30" s="153"/>
      <c r="EBH30" s="153"/>
      <c r="EBI30" s="153"/>
      <c r="EBJ30" s="153"/>
      <c r="EBK30" s="153"/>
      <c r="EBL30" s="153"/>
      <c r="EBM30" s="153"/>
      <c r="EBN30" s="153"/>
      <c r="EBO30" s="153"/>
      <c r="EBP30" s="153"/>
      <c r="EBQ30" s="153"/>
      <c r="EBR30" s="153"/>
      <c r="EBS30" s="153"/>
      <c r="EBT30" s="153"/>
      <c r="EBU30" s="153"/>
      <c r="EBV30" s="153"/>
      <c r="EBW30" s="153"/>
      <c r="EBX30" s="153"/>
      <c r="EBY30" s="153"/>
      <c r="EBZ30" s="153"/>
      <c r="ECA30" s="153"/>
      <c r="ECB30" s="153"/>
      <c r="ECC30" s="153"/>
      <c r="ECD30" s="153"/>
      <c r="ECE30" s="153"/>
      <c r="ECF30" s="153"/>
      <c r="ECG30" s="153"/>
      <c r="ECH30" s="153"/>
      <c r="ECI30" s="153"/>
      <c r="ECJ30" s="153"/>
      <c r="ECK30" s="153"/>
      <c r="ECL30" s="153"/>
      <c r="ECM30" s="153"/>
      <c r="ECN30" s="153"/>
      <c r="ECO30" s="153"/>
      <c r="ECP30" s="153"/>
      <c r="ECQ30" s="153"/>
      <c r="ECR30" s="153"/>
      <c r="ECS30" s="153"/>
      <c r="ECT30" s="153"/>
      <c r="ECU30" s="153"/>
      <c r="ECV30" s="153"/>
      <c r="ECW30" s="153"/>
      <c r="ECX30" s="153"/>
      <c r="ECY30" s="153"/>
      <c r="ECZ30" s="153"/>
      <c r="EDA30" s="153"/>
      <c r="EDB30" s="153"/>
      <c r="EDC30" s="153"/>
      <c r="EDD30" s="153"/>
      <c r="EDE30" s="153"/>
      <c r="EDF30" s="153"/>
      <c r="EDG30" s="153"/>
      <c r="EDH30" s="153"/>
      <c r="EDI30" s="153"/>
      <c r="EDJ30" s="153"/>
      <c r="EDK30" s="153"/>
      <c r="EDL30" s="153"/>
      <c r="EDM30" s="153"/>
      <c r="EDN30" s="153"/>
      <c r="EDO30" s="153"/>
      <c r="EDP30" s="153"/>
      <c r="EDQ30" s="153"/>
      <c r="EDR30" s="153"/>
      <c r="EDS30" s="153"/>
      <c r="EDT30" s="153"/>
      <c r="EDU30" s="153"/>
      <c r="EDV30" s="153"/>
      <c r="EDW30" s="153"/>
      <c r="EDX30" s="153"/>
      <c r="EDY30" s="153"/>
      <c r="EDZ30" s="153"/>
      <c r="EEA30" s="153"/>
      <c r="EEB30" s="153"/>
      <c r="EEC30" s="153"/>
      <c r="EED30" s="153"/>
      <c r="EEE30" s="153"/>
      <c r="EEF30" s="153"/>
      <c r="EEG30" s="153"/>
      <c r="EEH30" s="153"/>
      <c r="EEI30" s="153"/>
      <c r="EEJ30" s="153"/>
      <c r="EEK30" s="153"/>
      <c r="EEL30" s="153"/>
      <c r="EEM30" s="153"/>
      <c r="EEN30" s="153"/>
      <c r="EEO30" s="153"/>
      <c r="EEP30" s="153"/>
      <c r="EEQ30" s="153"/>
      <c r="EER30" s="153"/>
      <c r="EES30" s="153"/>
      <c r="EET30" s="153"/>
      <c r="EEU30" s="153"/>
      <c r="EEV30" s="153"/>
      <c r="EEW30" s="153"/>
      <c r="EEX30" s="153"/>
      <c r="EEY30" s="153"/>
      <c r="EEZ30" s="153"/>
      <c r="EFA30" s="153"/>
      <c r="EFB30" s="153"/>
      <c r="EFC30" s="153"/>
      <c r="EFD30" s="153"/>
      <c r="EFE30" s="153"/>
      <c r="EFF30" s="153"/>
      <c r="EFG30" s="153"/>
      <c r="EFH30" s="153"/>
      <c r="EFI30" s="153"/>
      <c r="EFJ30" s="153"/>
      <c r="EFK30" s="153"/>
      <c r="EFL30" s="153"/>
      <c r="EFM30" s="153"/>
      <c r="EFN30" s="153"/>
      <c r="EFO30" s="153"/>
      <c r="EFP30" s="153"/>
      <c r="EFQ30" s="153"/>
      <c r="EFR30" s="153"/>
      <c r="EFS30" s="153"/>
      <c r="EFT30" s="153"/>
      <c r="EFU30" s="153"/>
      <c r="EFV30" s="153"/>
      <c r="EFW30" s="153"/>
      <c r="EFX30" s="153"/>
      <c r="EFY30" s="153"/>
      <c r="EFZ30" s="153"/>
      <c r="EGA30" s="153"/>
      <c r="EGB30" s="153"/>
      <c r="EGC30" s="153"/>
      <c r="EGD30" s="153"/>
      <c r="EGE30" s="153"/>
      <c r="EGF30" s="153"/>
      <c r="EGG30" s="153"/>
      <c r="EGH30" s="153"/>
      <c r="EGI30" s="153"/>
      <c r="EGJ30" s="153"/>
      <c r="EGK30" s="153"/>
      <c r="EGL30" s="153"/>
      <c r="EGM30" s="153"/>
      <c r="EGN30" s="153"/>
      <c r="EGO30" s="153"/>
      <c r="EGP30" s="153"/>
      <c r="EGQ30" s="153"/>
      <c r="EGR30" s="153"/>
      <c r="EGS30" s="153"/>
      <c r="EGT30" s="153"/>
      <c r="EGU30" s="153"/>
      <c r="EGV30" s="153"/>
      <c r="EGW30" s="153"/>
      <c r="EGX30" s="153"/>
      <c r="EGY30" s="153"/>
      <c r="EGZ30" s="153"/>
      <c r="EHA30" s="153"/>
      <c r="EHB30" s="153"/>
      <c r="EHC30" s="153"/>
      <c r="EHD30" s="153"/>
      <c r="EHE30" s="153"/>
      <c r="EHF30" s="153"/>
      <c r="EHG30" s="153"/>
      <c r="EHH30" s="153"/>
      <c r="EHI30" s="153"/>
      <c r="EHJ30" s="153"/>
      <c r="EHK30" s="153"/>
      <c r="EHL30" s="153"/>
      <c r="EHM30" s="153"/>
      <c r="EHN30" s="153"/>
      <c r="EHO30" s="153"/>
      <c r="EHP30" s="153"/>
      <c r="EHQ30" s="153"/>
      <c r="EHR30" s="153"/>
      <c r="EHS30" s="153"/>
      <c r="EHT30" s="153"/>
      <c r="EHU30" s="153"/>
      <c r="EHV30" s="153"/>
      <c r="EHW30" s="153"/>
      <c r="EHX30" s="153"/>
      <c r="EHY30" s="153"/>
      <c r="EHZ30" s="153"/>
      <c r="EIA30" s="153"/>
      <c r="EIB30" s="153"/>
      <c r="EIC30" s="153"/>
      <c r="EID30" s="153"/>
      <c r="EIE30" s="153"/>
      <c r="EIF30" s="153"/>
      <c r="EIG30" s="153"/>
      <c r="EIH30" s="153"/>
      <c r="EII30" s="153"/>
      <c r="EIJ30" s="153"/>
      <c r="EIK30" s="153"/>
      <c r="EIL30" s="153"/>
      <c r="EIM30" s="153"/>
      <c r="EIN30" s="153"/>
      <c r="EIO30" s="153"/>
      <c r="EIP30" s="153"/>
      <c r="EIQ30" s="153"/>
      <c r="EIR30" s="153"/>
      <c r="EIS30" s="153"/>
      <c r="EIT30" s="153"/>
      <c r="EIU30" s="153"/>
      <c r="EIV30" s="153"/>
      <c r="EIW30" s="153"/>
      <c r="EIX30" s="153"/>
      <c r="EIY30" s="153"/>
      <c r="EIZ30" s="153"/>
      <c r="EJA30" s="153"/>
      <c r="EJB30" s="153"/>
      <c r="EJC30" s="153"/>
      <c r="EJD30" s="153"/>
      <c r="EJE30" s="153"/>
      <c r="EJF30" s="153"/>
      <c r="EJG30" s="153"/>
      <c r="EJH30" s="153"/>
      <c r="EJI30" s="153"/>
      <c r="EJJ30" s="153"/>
      <c r="EJK30" s="153"/>
      <c r="EJL30" s="153"/>
      <c r="EJM30" s="153"/>
      <c r="EJN30" s="153"/>
      <c r="EJO30" s="153"/>
      <c r="EJP30" s="153"/>
      <c r="EJQ30" s="153"/>
      <c r="EJR30" s="153"/>
      <c r="EJS30" s="153"/>
      <c r="EJT30" s="153"/>
      <c r="EJU30" s="153"/>
      <c r="EJV30" s="153"/>
      <c r="EJW30" s="153"/>
      <c r="EJX30" s="153"/>
      <c r="EJY30" s="153"/>
      <c r="EJZ30" s="153"/>
      <c r="EKA30" s="153"/>
      <c r="EKB30" s="153"/>
      <c r="EKC30" s="153"/>
      <c r="EKD30" s="153"/>
      <c r="EKE30" s="153"/>
      <c r="EKF30" s="153"/>
      <c r="EKG30" s="153"/>
      <c r="EKH30" s="153"/>
      <c r="EKI30" s="153"/>
      <c r="EKJ30" s="153"/>
      <c r="EKK30" s="153"/>
      <c r="EKL30" s="153"/>
      <c r="EKM30" s="153"/>
      <c r="EKN30" s="153"/>
      <c r="EKO30" s="153"/>
      <c r="EKP30" s="153"/>
      <c r="EKQ30" s="153"/>
      <c r="EKR30" s="153"/>
      <c r="EKS30" s="153"/>
      <c r="EKT30" s="153"/>
      <c r="EKU30" s="153"/>
      <c r="EKV30" s="153"/>
      <c r="EKW30" s="153"/>
      <c r="EKX30" s="153"/>
      <c r="EKY30" s="153"/>
      <c r="EKZ30" s="153"/>
      <c r="ELA30" s="153"/>
      <c r="ELB30" s="153"/>
      <c r="ELC30" s="153"/>
      <c r="ELD30" s="153"/>
      <c r="ELE30" s="153"/>
      <c r="ELF30" s="153"/>
      <c r="ELG30" s="153"/>
      <c r="ELH30" s="153"/>
      <c r="ELI30" s="153"/>
      <c r="ELJ30" s="153"/>
      <c r="ELK30" s="153"/>
      <c r="ELL30" s="153"/>
      <c r="ELM30" s="153"/>
      <c r="ELN30" s="153"/>
      <c r="ELO30" s="153"/>
      <c r="ELP30" s="153"/>
      <c r="ELQ30" s="153"/>
      <c r="ELR30" s="153"/>
      <c r="ELS30" s="153"/>
      <c r="ELT30" s="153"/>
      <c r="ELU30" s="153"/>
      <c r="ELV30" s="153"/>
      <c r="ELW30" s="153"/>
      <c r="ELX30" s="153"/>
      <c r="ELY30" s="153"/>
      <c r="ELZ30" s="153"/>
      <c r="EMA30" s="153"/>
      <c r="EMB30" s="153"/>
      <c r="EMC30" s="153"/>
      <c r="EMD30" s="153"/>
      <c r="EME30" s="153"/>
      <c r="EMF30" s="153"/>
      <c r="EMG30" s="153"/>
      <c r="EMH30" s="153"/>
      <c r="EMI30" s="153"/>
      <c r="EMJ30" s="153"/>
      <c r="EMK30" s="153"/>
      <c r="EML30" s="153"/>
      <c r="EMM30" s="153"/>
      <c r="EMN30" s="153"/>
      <c r="EMO30" s="153"/>
      <c r="EMP30" s="153"/>
      <c r="EMQ30" s="153"/>
      <c r="EMR30" s="153"/>
      <c r="EMS30" s="153"/>
      <c r="EMT30" s="153"/>
      <c r="EMU30" s="153"/>
      <c r="EMV30" s="153"/>
      <c r="EMW30" s="153"/>
      <c r="EMX30" s="153"/>
      <c r="EMY30" s="153"/>
      <c r="EMZ30" s="153"/>
      <c r="ENA30" s="153"/>
      <c r="ENB30" s="153"/>
      <c r="ENC30" s="153"/>
      <c r="END30" s="153"/>
      <c r="ENE30" s="153"/>
      <c r="ENF30" s="153"/>
      <c r="ENG30" s="153"/>
      <c r="ENH30" s="153"/>
      <c r="ENI30" s="153"/>
      <c r="ENJ30" s="153"/>
      <c r="ENK30" s="153"/>
      <c r="ENL30" s="153"/>
      <c r="ENM30" s="153"/>
      <c r="ENN30" s="153"/>
      <c r="ENO30" s="153"/>
      <c r="ENP30" s="153"/>
      <c r="ENQ30" s="153"/>
      <c r="ENR30" s="153"/>
      <c r="ENS30" s="153"/>
      <c r="ENT30" s="153"/>
      <c r="ENU30" s="153"/>
      <c r="ENV30" s="153"/>
      <c r="ENW30" s="153"/>
      <c r="ENX30" s="153"/>
      <c r="ENY30" s="153"/>
      <c r="ENZ30" s="153"/>
      <c r="EOA30" s="153"/>
      <c r="EOB30" s="153"/>
      <c r="EOC30" s="153"/>
      <c r="EOD30" s="153"/>
      <c r="EOE30" s="153"/>
      <c r="EOF30" s="153"/>
      <c r="EOG30" s="153"/>
      <c r="EOH30" s="153"/>
      <c r="EOI30" s="153"/>
      <c r="EOJ30" s="153"/>
      <c r="EOK30" s="153"/>
      <c r="EOL30" s="153"/>
      <c r="EOM30" s="153"/>
      <c r="EON30" s="153"/>
      <c r="EOO30" s="153"/>
      <c r="EOP30" s="153"/>
      <c r="EOQ30" s="153"/>
      <c r="EOR30" s="153"/>
      <c r="EOS30" s="153"/>
      <c r="EOT30" s="153"/>
      <c r="EOU30" s="153"/>
      <c r="EOV30" s="153"/>
      <c r="EOW30" s="153"/>
      <c r="EOX30" s="153"/>
      <c r="EOY30" s="153"/>
      <c r="EOZ30" s="153"/>
      <c r="EPA30" s="153"/>
      <c r="EPB30" s="153"/>
      <c r="EPC30" s="153"/>
      <c r="EPD30" s="153"/>
      <c r="EPE30" s="153"/>
      <c r="EPF30" s="153"/>
      <c r="EPG30" s="153"/>
      <c r="EPH30" s="153"/>
      <c r="EPI30" s="153"/>
      <c r="EPJ30" s="153"/>
      <c r="EPK30" s="153"/>
      <c r="EPL30" s="153"/>
      <c r="EPM30" s="153"/>
      <c r="EPN30" s="153"/>
      <c r="EPO30" s="153"/>
      <c r="EPP30" s="153"/>
      <c r="EPQ30" s="153"/>
      <c r="EPR30" s="153"/>
      <c r="EPS30" s="153"/>
      <c r="EPT30" s="153"/>
      <c r="EPU30" s="153"/>
      <c r="EPV30" s="153"/>
      <c r="EPW30" s="153"/>
      <c r="EPX30" s="153"/>
      <c r="EPY30" s="153"/>
      <c r="EPZ30" s="153"/>
      <c r="EQA30" s="153"/>
      <c r="EQB30" s="153"/>
      <c r="EQC30" s="153"/>
      <c r="EQD30" s="153"/>
      <c r="EQE30" s="153"/>
      <c r="EQF30" s="153"/>
      <c r="EQG30" s="153"/>
      <c r="EQH30" s="153"/>
      <c r="EQI30" s="153"/>
      <c r="EQJ30" s="153"/>
      <c r="EQK30" s="153"/>
      <c r="EQL30" s="153"/>
      <c r="EQM30" s="153"/>
      <c r="EQN30" s="153"/>
      <c r="EQO30" s="153"/>
      <c r="EQP30" s="153"/>
      <c r="EQQ30" s="153"/>
      <c r="EQR30" s="153"/>
      <c r="EQS30" s="153"/>
      <c r="EQT30" s="153"/>
      <c r="EQU30" s="153"/>
      <c r="EQV30" s="153"/>
      <c r="EQW30" s="153"/>
      <c r="EQX30" s="153"/>
      <c r="EQY30" s="153"/>
      <c r="EQZ30" s="153"/>
      <c r="ERA30" s="153"/>
      <c r="ERB30" s="153"/>
      <c r="ERC30" s="153"/>
      <c r="ERD30" s="153"/>
      <c r="ERE30" s="153"/>
      <c r="ERF30" s="153"/>
      <c r="ERG30" s="153"/>
      <c r="ERH30" s="153"/>
      <c r="ERI30" s="153"/>
      <c r="ERJ30" s="153"/>
      <c r="ERK30" s="153"/>
      <c r="ERL30" s="153"/>
      <c r="ERM30" s="153"/>
      <c r="ERN30" s="153"/>
      <c r="ERO30" s="153"/>
      <c r="ERP30" s="153"/>
      <c r="ERQ30" s="153"/>
      <c r="ERR30" s="153"/>
      <c r="ERS30" s="153"/>
      <c r="ERT30" s="153"/>
      <c r="ERU30" s="153"/>
      <c r="ERV30" s="153"/>
      <c r="ERW30" s="153"/>
      <c r="ERX30" s="153"/>
      <c r="ERY30" s="153"/>
      <c r="ERZ30" s="153"/>
      <c r="ESA30" s="153"/>
      <c r="ESB30" s="153"/>
      <c r="ESC30" s="153"/>
      <c r="ESD30" s="153"/>
      <c r="ESE30" s="153"/>
      <c r="ESF30" s="153"/>
      <c r="ESG30" s="153"/>
      <c r="ESH30" s="153"/>
      <c r="ESI30" s="153"/>
      <c r="ESJ30" s="153"/>
      <c r="ESK30" s="153"/>
      <c r="ESL30" s="153"/>
      <c r="ESM30" s="153"/>
      <c r="ESN30" s="153"/>
      <c r="ESO30" s="153"/>
      <c r="ESP30" s="153"/>
      <c r="ESQ30" s="153"/>
      <c r="ESR30" s="153"/>
      <c r="ESS30" s="153"/>
      <c r="EST30" s="153"/>
      <c r="ESU30" s="153"/>
      <c r="ESV30" s="153"/>
      <c r="ESW30" s="153"/>
      <c r="ESX30" s="153"/>
      <c r="ESY30" s="153"/>
      <c r="ESZ30" s="153"/>
      <c r="ETA30" s="153"/>
      <c r="ETB30" s="153"/>
      <c r="ETC30" s="153"/>
      <c r="ETD30" s="153"/>
      <c r="ETE30" s="153"/>
      <c r="ETF30" s="153"/>
      <c r="ETG30" s="153"/>
      <c r="ETH30" s="153"/>
      <c r="ETI30" s="153"/>
      <c r="ETJ30" s="153"/>
      <c r="ETK30" s="153"/>
      <c r="ETL30" s="153"/>
      <c r="ETM30" s="153"/>
      <c r="ETN30" s="153"/>
      <c r="ETO30" s="153"/>
      <c r="ETP30" s="153"/>
      <c r="ETQ30" s="153"/>
      <c r="ETR30" s="153"/>
      <c r="ETS30" s="153"/>
      <c r="ETT30" s="153"/>
      <c r="ETU30" s="153"/>
      <c r="ETV30" s="153"/>
      <c r="ETW30" s="153"/>
      <c r="ETX30" s="153"/>
      <c r="ETY30" s="153"/>
      <c r="ETZ30" s="153"/>
      <c r="EUA30" s="153"/>
      <c r="EUB30" s="153"/>
      <c r="EUC30" s="153"/>
      <c r="EUD30" s="153"/>
      <c r="EUE30" s="153"/>
      <c r="EUF30" s="153"/>
      <c r="EUG30" s="153"/>
      <c r="EUH30" s="153"/>
      <c r="EUI30" s="153"/>
      <c r="EUJ30" s="153"/>
      <c r="EUK30" s="153"/>
      <c r="EUL30" s="153"/>
      <c r="EUM30" s="153"/>
      <c r="EUN30" s="153"/>
      <c r="EUO30" s="153"/>
      <c r="EUP30" s="153"/>
      <c r="EUQ30" s="153"/>
      <c r="EUR30" s="153"/>
      <c r="EUS30" s="153"/>
      <c r="EUT30" s="153"/>
      <c r="EUU30" s="153"/>
      <c r="EUV30" s="153"/>
      <c r="EUW30" s="153"/>
      <c r="EUX30" s="153"/>
      <c r="EUY30" s="153"/>
      <c r="EUZ30" s="153"/>
      <c r="EVA30" s="153"/>
      <c r="EVB30" s="153"/>
      <c r="EVC30" s="153"/>
      <c r="EVD30" s="153"/>
      <c r="EVE30" s="153"/>
      <c r="EVF30" s="153"/>
      <c r="EVG30" s="153"/>
      <c r="EVH30" s="153"/>
      <c r="EVI30" s="153"/>
      <c r="EVJ30" s="153"/>
      <c r="EVK30" s="153"/>
      <c r="EVL30" s="153"/>
      <c r="EVM30" s="153"/>
      <c r="EVN30" s="153"/>
      <c r="EVO30" s="153"/>
      <c r="EVP30" s="153"/>
      <c r="EVQ30" s="153"/>
      <c r="EVR30" s="153"/>
      <c r="EVS30" s="153"/>
      <c r="EVT30" s="153"/>
      <c r="EVU30" s="153"/>
      <c r="EVV30" s="153"/>
      <c r="EVW30" s="153"/>
      <c r="EVX30" s="153"/>
      <c r="EVY30" s="153"/>
      <c r="EVZ30" s="153"/>
      <c r="EWA30" s="153"/>
      <c r="EWB30" s="153"/>
      <c r="EWC30" s="153"/>
      <c r="EWD30" s="153"/>
      <c r="EWE30" s="153"/>
      <c r="EWF30" s="153"/>
      <c r="EWG30" s="153"/>
      <c r="EWH30" s="153"/>
      <c r="EWI30" s="153"/>
      <c r="EWJ30" s="153"/>
      <c r="EWK30" s="153"/>
      <c r="EWL30" s="153"/>
      <c r="EWM30" s="153"/>
      <c r="EWN30" s="153"/>
      <c r="EWO30" s="153"/>
      <c r="EWP30" s="153"/>
      <c r="EWQ30" s="153"/>
      <c r="EWR30" s="153"/>
      <c r="EWS30" s="153"/>
      <c r="EWT30" s="153"/>
      <c r="EWU30" s="153"/>
      <c r="EWV30" s="153"/>
      <c r="EWW30" s="153"/>
      <c r="EWX30" s="153"/>
      <c r="EWY30" s="153"/>
      <c r="EWZ30" s="153"/>
      <c r="EXA30" s="153"/>
      <c r="EXB30" s="153"/>
      <c r="EXC30" s="153"/>
      <c r="EXD30" s="153"/>
      <c r="EXE30" s="153"/>
      <c r="EXF30" s="153"/>
      <c r="EXG30" s="153"/>
      <c r="EXH30" s="153"/>
      <c r="EXI30" s="153"/>
      <c r="EXJ30" s="153"/>
      <c r="EXK30" s="153"/>
      <c r="EXL30" s="153"/>
      <c r="EXM30" s="153"/>
      <c r="EXN30" s="153"/>
      <c r="EXO30" s="153"/>
      <c r="EXP30" s="153"/>
      <c r="EXQ30" s="153"/>
      <c r="EXR30" s="153"/>
      <c r="EXS30" s="153"/>
      <c r="EXT30" s="153"/>
      <c r="EXU30" s="153"/>
      <c r="EXV30" s="153"/>
      <c r="EXW30" s="153"/>
      <c r="EXX30" s="153"/>
      <c r="EXY30" s="153"/>
      <c r="EXZ30" s="153"/>
      <c r="EYA30" s="153"/>
      <c r="EYB30" s="153"/>
      <c r="EYC30" s="153"/>
      <c r="EYD30" s="153"/>
      <c r="EYE30" s="153"/>
      <c r="EYF30" s="153"/>
      <c r="EYG30" s="153"/>
      <c r="EYH30" s="153"/>
      <c r="EYI30" s="153"/>
      <c r="EYJ30" s="153"/>
      <c r="EYK30" s="153"/>
      <c r="EYL30" s="153"/>
      <c r="EYM30" s="153"/>
      <c r="EYN30" s="153"/>
      <c r="EYO30" s="153"/>
      <c r="EYP30" s="153"/>
      <c r="EYQ30" s="153"/>
      <c r="EYR30" s="153"/>
      <c r="EYS30" s="153"/>
      <c r="EYT30" s="153"/>
      <c r="EYU30" s="153"/>
      <c r="EYV30" s="153"/>
      <c r="EYW30" s="153"/>
      <c r="EYX30" s="153"/>
      <c r="EYY30" s="153"/>
      <c r="EYZ30" s="153"/>
      <c r="EZA30" s="153"/>
      <c r="EZB30" s="153"/>
      <c r="EZC30" s="153"/>
      <c r="EZD30" s="153"/>
      <c r="EZE30" s="153"/>
      <c r="EZF30" s="153"/>
      <c r="EZG30" s="153"/>
      <c r="EZH30" s="153"/>
      <c r="EZI30" s="153"/>
      <c r="EZJ30" s="153"/>
      <c r="EZK30" s="153"/>
      <c r="EZL30" s="153"/>
      <c r="EZM30" s="153"/>
      <c r="EZN30" s="153"/>
      <c r="EZO30" s="153"/>
      <c r="EZP30" s="153"/>
      <c r="EZQ30" s="153"/>
      <c r="EZR30" s="153"/>
      <c r="EZS30" s="153"/>
      <c r="EZT30" s="153"/>
      <c r="EZU30" s="153"/>
      <c r="EZV30" s="153"/>
      <c r="EZW30" s="153"/>
      <c r="EZX30" s="153"/>
      <c r="EZY30" s="153"/>
      <c r="EZZ30" s="153"/>
      <c r="FAA30" s="153"/>
      <c r="FAB30" s="153"/>
      <c r="FAC30" s="153"/>
      <c r="FAD30" s="153"/>
      <c r="FAE30" s="153"/>
      <c r="FAF30" s="153"/>
      <c r="FAG30" s="153"/>
      <c r="FAH30" s="153"/>
      <c r="FAI30" s="153"/>
      <c r="FAJ30" s="153"/>
      <c r="FAK30" s="153"/>
      <c r="FAL30" s="153"/>
      <c r="FAM30" s="153"/>
      <c r="FAN30" s="153"/>
      <c r="FAO30" s="153"/>
      <c r="FAP30" s="153"/>
      <c r="FAQ30" s="153"/>
      <c r="FAR30" s="153"/>
      <c r="FAS30" s="153"/>
      <c r="FAT30" s="153"/>
      <c r="FAU30" s="153"/>
      <c r="FAV30" s="153"/>
      <c r="FAW30" s="153"/>
      <c r="FAX30" s="153"/>
      <c r="FAY30" s="153"/>
      <c r="FAZ30" s="153"/>
      <c r="FBA30" s="153"/>
      <c r="FBB30" s="153"/>
      <c r="FBC30" s="153"/>
      <c r="FBD30" s="153"/>
      <c r="FBE30" s="153"/>
      <c r="FBF30" s="153"/>
      <c r="FBG30" s="153"/>
      <c r="FBH30" s="153"/>
      <c r="FBI30" s="153"/>
      <c r="FBJ30" s="153"/>
      <c r="FBK30" s="153"/>
      <c r="FBL30" s="153"/>
      <c r="FBM30" s="153"/>
      <c r="FBN30" s="153"/>
      <c r="FBO30" s="153"/>
      <c r="FBP30" s="153"/>
      <c r="FBQ30" s="153"/>
      <c r="FBR30" s="153"/>
      <c r="FBS30" s="153"/>
      <c r="FBT30" s="153"/>
      <c r="FBU30" s="153"/>
      <c r="FBV30" s="153"/>
      <c r="FBW30" s="153"/>
      <c r="FBX30" s="153"/>
      <c r="FBY30" s="153"/>
      <c r="FBZ30" s="153"/>
      <c r="FCA30" s="153"/>
      <c r="FCB30" s="153"/>
      <c r="FCC30" s="153"/>
      <c r="FCD30" s="153"/>
      <c r="FCE30" s="153"/>
      <c r="FCF30" s="153"/>
      <c r="FCG30" s="153"/>
      <c r="FCH30" s="153"/>
      <c r="FCI30" s="153"/>
      <c r="FCJ30" s="153"/>
      <c r="FCK30" s="153"/>
      <c r="FCL30" s="153"/>
      <c r="FCM30" s="153"/>
      <c r="FCN30" s="153"/>
      <c r="FCO30" s="153"/>
      <c r="FCP30" s="153"/>
      <c r="FCQ30" s="153"/>
      <c r="FCR30" s="153"/>
      <c r="FCS30" s="153"/>
      <c r="FCT30" s="153"/>
      <c r="FCU30" s="153"/>
      <c r="FCV30" s="153"/>
      <c r="FCW30" s="153"/>
      <c r="FCX30" s="153"/>
      <c r="FCY30" s="153"/>
      <c r="FCZ30" s="153"/>
      <c r="FDA30" s="153"/>
      <c r="FDB30" s="153"/>
      <c r="FDC30" s="153"/>
      <c r="FDD30" s="153"/>
      <c r="FDE30" s="153"/>
      <c r="FDF30" s="153"/>
      <c r="FDG30" s="153"/>
      <c r="FDH30" s="153"/>
      <c r="FDI30" s="153"/>
      <c r="FDJ30" s="153"/>
      <c r="FDK30" s="153"/>
      <c r="FDL30" s="153"/>
      <c r="FDM30" s="153"/>
      <c r="FDN30" s="153"/>
      <c r="FDO30" s="153"/>
      <c r="FDP30" s="153"/>
      <c r="FDQ30" s="153"/>
      <c r="FDR30" s="153"/>
      <c r="FDS30" s="153"/>
      <c r="FDT30" s="153"/>
      <c r="FDU30" s="153"/>
      <c r="FDV30" s="153"/>
      <c r="FDW30" s="153"/>
      <c r="FDX30" s="153"/>
      <c r="FDY30" s="153"/>
      <c r="FDZ30" s="153"/>
      <c r="FEA30" s="153"/>
      <c r="FEB30" s="153"/>
      <c r="FEC30" s="153"/>
      <c r="FED30" s="153"/>
      <c r="FEE30" s="153"/>
      <c r="FEF30" s="153"/>
      <c r="FEG30" s="153"/>
      <c r="FEH30" s="153"/>
      <c r="FEI30" s="153"/>
      <c r="FEJ30" s="153"/>
      <c r="FEK30" s="153"/>
      <c r="FEL30" s="153"/>
      <c r="FEM30" s="153"/>
      <c r="FEN30" s="153"/>
      <c r="FEO30" s="153"/>
      <c r="FEP30" s="153"/>
      <c r="FEQ30" s="153"/>
      <c r="FER30" s="153"/>
      <c r="FES30" s="153"/>
      <c r="FET30" s="153"/>
      <c r="FEU30" s="153"/>
      <c r="FEV30" s="153"/>
      <c r="FEW30" s="153"/>
      <c r="FEX30" s="153"/>
      <c r="FEY30" s="153"/>
      <c r="FEZ30" s="153"/>
      <c r="FFA30" s="153"/>
      <c r="FFB30" s="153"/>
      <c r="FFC30" s="153"/>
      <c r="FFD30" s="153"/>
      <c r="FFE30" s="153"/>
      <c r="FFF30" s="153"/>
      <c r="FFG30" s="153"/>
      <c r="FFH30" s="153"/>
      <c r="FFI30" s="153"/>
      <c r="FFJ30" s="153"/>
      <c r="FFK30" s="153"/>
      <c r="FFL30" s="153"/>
      <c r="FFM30" s="153"/>
      <c r="FFN30" s="153"/>
      <c r="FFO30" s="153"/>
      <c r="FFP30" s="153"/>
      <c r="FFQ30" s="153"/>
      <c r="FFR30" s="153"/>
      <c r="FFS30" s="153"/>
      <c r="FFT30" s="153"/>
      <c r="FFU30" s="153"/>
      <c r="FFV30" s="153"/>
      <c r="FFW30" s="153"/>
      <c r="FFX30" s="153"/>
      <c r="FFY30" s="153"/>
      <c r="FFZ30" s="153"/>
      <c r="FGA30" s="153"/>
      <c r="FGB30" s="153"/>
      <c r="FGC30" s="153"/>
      <c r="FGD30" s="153"/>
      <c r="FGE30" s="153"/>
      <c r="FGF30" s="153"/>
      <c r="FGG30" s="153"/>
      <c r="FGH30" s="153"/>
      <c r="FGI30" s="153"/>
      <c r="FGJ30" s="153"/>
      <c r="FGK30" s="153"/>
      <c r="FGL30" s="153"/>
      <c r="FGM30" s="153"/>
      <c r="FGN30" s="153"/>
      <c r="FGO30" s="153"/>
      <c r="FGP30" s="153"/>
      <c r="FGQ30" s="153"/>
      <c r="FGR30" s="153"/>
      <c r="FGS30" s="153"/>
      <c r="FGT30" s="153"/>
      <c r="FGU30" s="153"/>
      <c r="FGV30" s="153"/>
      <c r="FGW30" s="153"/>
      <c r="FGX30" s="153"/>
      <c r="FGY30" s="153"/>
      <c r="FGZ30" s="153"/>
      <c r="FHA30" s="153"/>
      <c r="FHB30" s="153"/>
      <c r="FHC30" s="153"/>
      <c r="FHD30" s="153"/>
      <c r="FHE30" s="153"/>
      <c r="FHF30" s="153"/>
      <c r="FHG30" s="153"/>
      <c r="FHH30" s="153"/>
      <c r="FHI30" s="153"/>
      <c r="FHJ30" s="153"/>
      <c r="FHK30" s="153"/>
      <c r="FHL30" s="153"/>
      <c r="FHM30" s="153"/>
      <c r="FHN30" s="153"/>
      <c r="FHO30" s="153"/>
      <c r="FHP30" s="153"/>
      <c r="FHQ30" s="153"/>
      <c r="FHR30" s="153"/>
      <c r="FHS30" s="153"/>
      <c r="FHT30" s="153"/>
      <c r="FHU30" s="153"/>
      <c r="FHV30" s="153"/>
      <c r="FHW30" s="153"/>
      <c r="FHX30" s="153"/>
      <c r="FHY30" s="153"/>
      <c r="FHZ30" s="153"/>
      <c r="FIA30" s="153"/>
      <c r="FIB30" s="153"/>
      <c r="FIC30" s="153"/>
      <c r="FID30" s="153"/>
      <c r="FIE30" s="153"/>
      <c r="FIF30" s="153"/>
      <c r="FIG30" s="153"/>
      <c r="FIH30" s="153"/>
      <c r="FII30" s="153"/>
      <c r="FIJ30" s="153"/>
      <c r="FIK30" s="153"/>
      <c r="FIL30" s="153"/>
      <c r="FIM30" s="153"/>
      <c r="FIN30" s="153"/>
      <c r="FIO30" s="153"/>
      <c r="FIP30" s="153"/>
      <c r="FIQ30" s="153"/>
      <c r="FIR30" s="153"/>
      <c r="FIS30" s="153"/>
      <c r="FIT30" s="153"/>
      <c r="FIU30" s="153"/>
      <c r="FIV30" s="153"/>
      <c r="FIW30" s="153"/>
      <c r="FIX30" s="153"/>
      <c r="FIY30" s="153"/>
      <c r="FIZ30" s="153"/>
      <c r="FJA30" s="153"/>
      <c r="FJB30" s="153"/>
      <c r="FJC30" s="153"/>
      <c r="FJD30" s="153"/>
      <c r="FJE30" s="153"/>
      <c r="FJF30" s="153"/>
      <c r="FJG30" s="153"/>
      <c r="FJH30" s="153"/>
      <c r="FJI30" s="153"/>
      <c r="FJJ30" s="153"/>
      <c r="FJK30" s="153"/>
      <c r="FJL30" s="153"/>
      <c r="FJM30" s="153"/>
      <c r="FJN30" s="153"/>
      <c r="FJO30" s="153"/>
      <c r="FJP30" s="153"/>
      <c r="FJQ30" s="153"/>
      <c r="FJR30" s="153"/>
      <c r="FJS30" s="153"/>
      <c r="FJT30" s="153"/>
      <c r="FJU30" s="153"/>
      <c r="FJV30" s="153"/>
      <c r="FJW30" s="153"/>
      <c r="FJX30" s="153"/>
      <c r="FJY30" s="153"/>
      <c r="FJZ30" s="153"/>
      <c r="FKA30" s="153"/>
      <c r="FKB30" s="153"/>
      <c r="FKC30" s="153"/>
      <c r="FKD30" s="153"/>
      <c r="FKE30" s="153"/>
      <c r="FKF30" s="153"/>
      <c r="FKG30" s="153"/>
      <c r="FKH30" s="153"/>
      <c r="FKI30" s="153"/>
      <c r="FKJ30" s="153"/>
      <c r="FKK30" s="153"/>
      <c r="FKL30" s="153"/>
      <c r="FKM30" s="153"/>
      <c r="FKN30" s="153"/>
      <c r="FKO30" s="153"/>
      <c r="FKP30" s="153"/>
      <c r="FKQ30" s="153"/>
      <c r="FKR30" s="153"/>
      <c r="FKS30" s="153"/>
      <c r="FKT30" s="153"/>
      <c r="FKU30" s="153"/>
      <c r="FKV30" s="153"/>
      <c r="FKW30" s="153"/>
      <c r="FKX30" s="153"/>
      <c r="FKY30" s="153"/>
      <c r="FKZ30" s="153"/>
      <c r="FLA30" s="153"/>
      <c r="FLB30" s="153"/>
      <c r="FLC30" s="153"/>
      <c r="FLD30" s="153"/>
      <c r="FLE30" s="153"/>
      <c r="FLF30" s="153"/>
      <c r="FLG30" s="153"/>
      <c r="FLH30" s="153"/>
      <c r="FLI30" s="153"/>
      <c r="FLJ30" s="153"/>
      <c r="FLK30" s="153"/>
      <c r="FLL30" s="153"/>
      <c r="FLM30" s="153"/>
      <c r="FLN30" s="153"/>
      <c r="FLO30" s="153"/>
      <c r="FLP30" s="153"/>
      <c r="FLQ30" s="153"/>
      <c r="FLR30" s="153"/>
      <c r="FLS30" s="153"/>
      <c r="FLT30" s="153"/>
      <c r="FLU30" s="153"/>
      <c r="FLV30" s="153"/>
      <c r="FLW30" s="153"/>
      <c r="FLX30" s="153"/>
      <c r="FLY30" s="153"/>
      <c r="FLZ30" s="153"/>
      <c r="FMA30" s="153"/>
      <c r="FMB30" s="153"/>
      <c r="FMC30" s="153"/>
      <c r="FMD30" s="153"/>
      <c r="FME30" s="153"/>
      <c r="FMF30" s="153"/>
      <c r="FMG30" s="153"/>
      <c r="FMH30" s="153"/>
      <c r="FMI30" s="153"/>
      <c r="FMJ30" s="153"/>
      <c r="FMK30" s="153"/>
      <c r="FML30" s="153"/>
      <c r="FMM30" s="153"/>
      <c r="FMN30" s="153"/>
      <c r="FMO30" s="153"/>
      <c r="FMP30" s="153"/>
      <c r="FMQ30" s="153"/>
      <c r="FMR30" s="153"/>
      <c r="FMS30" s="153"/>
      <c r="FMT30" s="153"/>
      <c r="FMU30" s="153"/>
      <c r="FMV30" s="153"/>
      <c r="FMW30" s="153"/>
      <c r="FMX30" s="153"/>
      <c r="FMY30" s="153"/>
      <c r="FMZ30" s="153"/>
      <c r="FNA30" s="153"/>
      <c r="FNB30" s="153"/>
      <c r="FNC30" s="153"/>
      <c r="FND30" s="153"/>
      <c r="FNE30" s="153"/>
      <c r="FNF30" s="153"/>
      <c r="FNG30" s="153"/>
      <c r="FNH30" s="153"/>
      <c r="FNI30" s="153"/>
      <c r="FNJ30" s="153"/>
      <c r="FNK30" s="153"/>
      <c r="FNL30" s="153"/>
      <c r="FNM30" s="153"/>
      <c r="FNN30" s="153"/>
      <c r="FNO30" s="153"/>
      <c r="FNP30" s="153"/>
      <c r="FNQ30" s="153"/>
      <c r="FNR30" s="153"/>
      <c r="FNS30" s="153"/>
      <c r="FNT30" s="153"/>
      <c r="FNU30" s="153"/>
      <c r="FNV30" s="153"/>
      <c r="FNW30" s="153"/>
      <c r="FNX30" s="153"/>
      <c r="FNY30" s="153"/>
      <c r="FNZ30" s="153"/>
      <c r="FOA30" s="153"/>
      <c r="FOB30" s="153"/>
      <c r="FOC30" s="153"/>
      <c r="FOD30" s="153"/>
      <c r="FOE30" s="153"/>
      <c r="FOF30" s="153"/>
      <c r="FOG30" s="153"/>
      <c r="FOH30" s="153"/>
      <c r="FOI30" s="153"/>
      <c r="FOJ30" s="153"/>
      <c r="FOK30" s="153"/>
      <c r="FOL30" s="153"/>
      <c r="FOM30" s="153"/>
      <c r="FON30" s="153"/>
      <c r="FOO30" s="153"/>
      <c r="FOP30" s="153"/>
      <c r="FOQ30" s="153"/>
      <c r="FOR30" s="153"/>
      <c r="FOS30" s="153"/>
      <c r="FOT30" s="153"/>
      <c r="FOU30" s="153"/>
      <c r="FOV30" s="153"/>
      <c r="FOW30" s="153"/>
      <c r="FOX30" s="153"/>
      <c r="FOY30" s="153"/>
      <c r="FOZ30" s="153"/>
      <c r="FPA30" s="153"/>
      <c r="FPB30" s="153"/>
      <c r="FPC30" s="153"/>
      <c r="FPD30" s="153"/>
      <c r="FPE30" s="153"/>
      <c r="FPF30" s="153"/>
      <c r="FPG30" s="153"/>
      <c r="FPH30" s="153"/>
      <c r="FPI30" s="153"/>
      <c r="FPJ30" s="153"/>
      <c r="FPK30" s="153"/>
      <c r="FPL30" s="153"/>
      <c r="FPM30" s="153"/>
      <c r="FPN30" s="153"/>
      <c r="FPO30" s="153"/>
      <c r="FPP30" s="153"/>
      <c r="FPQ30" s="153"/>
      <c r="FPR30" s="153"/>
      <c r="FPS30" s="153"/>
      <c r="FPT30" s="153"/>
      <c r="FPU30" s="153"/>
      <c r="FPV30" s="153"/>
      <c r="FPW30" s="153"/>
      <c r="FPX30" s="153"/>
      <c r="FPY30" s="153"/>
      <c r="FPZ30" s="153"/>
      <c r="FQA30" s="153"/>
      <c r="FQB30" s="153"/>
      <c r="FQC30" s="153"/>
      <c r="FQD30" s="153"/>
      <c r="FQE30" s="153"/>
      <c r="FQF30" s="153"/>
      <c r="FQG30" s="153"/>
      <c r="FQH30" s="153"/>
      <c r="FQI30" s="153"/>
      <c r="FQJ30" s="153"/>
      <c r="FQK30" s="153"/>
      <c r="FQL30" s="153"/>
      <c r="FQM30" s="153"/>
      <c r="FQN30" s="153"/>
      <c r="FQO30" s="153"/>
      <c r="FQP30" s="153"/>
      <c r="FQQ30" s="153"/>
      <c r="FQR30" s="153"/>
      <c r="FQS30" s="153"/>
      <c r="FQT30" s="153"/>
      <c r="FQU30" s="153"/>
      <c r="FQV30" s="153"/>
      <c r="FQW30" s="153"/>
      <c r="FQX30" s="153"/>
      <c r="FQY30" s="153"/>
      <c r="FQZ30" s="153"/>
      <c r="FRA30" s="153"/>
      <c r="FRB30" s="153"/>
      <c r="FRC30" s="153"/>
      <c r="FRD30" s="153"/>
      <c r="FRE30" s="153"/>
      <c r="FRF30" s="153"/>
      <c r="FRG30" s="153"/>
      <c r="FRH30" s="153"/>
      <c r="FRI30" s="153"/>
      <c r="FRJ30" s="153"/>
      <c r="FRK30" s="153"/>
      <c r="FRL30" s="153"/>
      <c r="FRM30" s="153"/>
      <c r="FRN30" s="153"/>
      <c r="FRO30" s="153"/>
      <c r="FRP30" s="153"/>
      <c r="FRQ30" s="153"/>
      <c r="FRR30" s="153"/>
      <c r="FRS30" s="153"/>
      <c r="FRT30" s="153"/>
      <c r="FRU30" s="153"/>
      <c r="FRV30" s="153"/>
      <c r="FRW30" s="153"/>
      <c r="FRX30" s="153"/>
      <c r="FRY30" s="153"/>
      <c r="FRZ30" s="153"/>
      <c r="FSA30" s="153"/>
      <c r="FSB30" s="153"/>
      <c r="FSC30" s="153"/>
      <c r="FSD30" s="153"/>
      <c r="FSE30" s="153"/>
      <c r="FSF30" s="153"/>
      <c r="FSG30" s="153"/>
      <c r="FSH30" s="153"/>
      <c r="FSI30" s="153"/>
      <c r="FSJ30" s="153"/>
      <c r="FSK30" s="153"/>
      <c r="FSL30" s="153"/>
      <c r="FSM30" s="153"/>
      <c r="FSN30" s="153"/>
      <c r="FSO30" s="153"/>
      <c r="FSP30" s="153"/>
      <c r="FSQ30" s="153"/>
      <c r="FSR30" s="153"/>
      <c r="FSS30" s="153"/>
      <c r="FST30" s="153"/>
      <c r="FSU30" s="153"/>
      <c r="FSV30" s="153"/>
      <c r="FSW30" s="153"/>
      <c r="FSX30" s="153"/>
      <c r="FSY30" s="153"/>
      <c r="FSZ30" s="153"/>
      <c r="FTA30" s="153"/>
      <c r="FTB30" s="153"/>
      <c r="FTC30" s="153"/>
      <c r="FTD30" s="153"/>
      <c r="FTE30" s="153"/>
      <c r="FTF30" s="153"/>
      <c r="FTG30" s="153"/>
      <c r="FTH30" s="153"/>
      <c r="FTI30" s="153"/>
      <c r="FTJ30" s="153"/>
      <c r="FTK30" s="153"/>
      <c r="FTL30" s="153"/>
      <c r="FTM30" s="153"/>
      <c r="FTN30" s="153"/>
      <c r="FTO30" s="153"/>
      <c r="FTP30" s="153"/>
      <c r="FTQ30" s="153"/>
      <c r="FTR30" s="153"/>
      <c r="FTS30" s="153"/>
      <c r="FTT30" s="153"/>
      <c r="FTU30" s="153"/>
      <c r="FTV30" s="153"/>
      <c r="FTW30" s="153"/>
      <c r="FTX30" s="153"/>
      <c r="FTY30" s="153"/>
      <c r="FTZ30" s="153"/>
      <c r="FUA30" s="153"/>
      <c r="FUB30" s="153"/>
      <c r="FUC30" s="153"/>
      <c r="FUD30" s="153"/>
      <c r="FUE30" s="153"/>
      <c r="FUF30" s="153"/>
      <c r="FUG30" s="153"/>
      <c r="FUH30" s="153"/>
      <c r="FUI30" s="153"/>
      <c r="FUJ30" s="153"/>
      <c r="FUK30" s="153"/>
      <c r="FUL30" s="153"/>
      <c r="FUM30" s="153"/>
      <c r="FUN30" s="153"/>
      <c r="FUO30" s="153"/>
      <c r="FUP30" s="153"/>
      <c r="FUQ30" s="153"/>
      <c r="FUR30" s="153"/>
      <c r="FUS30" s="153"/>
      <c r="FUT30" s="153"/>
      <c r="FUU30" s="153"/>
      <c r="FUV30" s="153"/>
      <c r="FUW30" s="153"/>
      <c r="FUX30" s="153"/>
      <c r="FUY30" s="153"/>
      <c r="FUZ30" s="153"/>
      <c r="FVA30" s="153"/>
      <c r="FVB30" s="153"/>
      <c r="FVC30" s="153"/>
      <c r="FVD30" s="153"/>
      <c r="FVE30" s="153"/>
      <c r="FVF30" s="153"/>
      <c r="FVG30" s="153"/>
      <c r="FVH30" s="153"/>
      <c r="FVI30" s="153"/>
      <c r="FVJ30" s="153"/>
      <c r="FVK30" s="153"/>
      <c r="FVL30" s="153"/>
      <c r="FVM30" s="153"/>
      <c r="FVN30" s="153"/>
      <c r="FVO30" s="153"/>
      <c r="FVP30" s="153"/>
      <c r="FVQ30" s="153"/>
      <c r="FVR30" s="153"/>
      <c r="FVS30" s="153"/>
      <c r="FVT30" s="153"/>
      <c r="FVU30" s="153"/>
      <c r="FVV30" s="153"/>
      <c r="FVW30" s="153"/>
      <c r="FVX30" s="153"/>
      <c r="FVY30" s="153"/>
      <c r="FVZ30" s="153"/>
      <c r="FWA30" s="153"/>
      <c r="FWB30" s="153"/>
      <c r="FWC30" s="153"/>
      <c r="FWD30" s="153"/>
      <c r="FWE30" s="153"/>
      <c r="FWF30" s="153"/>
      <c r="FWG30" s="153"/>
      <c r="FWH30" s="153"/>
      <c r="FWI30" s="153"/>
      <c r="FWJ30" s="153"/>
      <c r="FWK30" s="153"/>
      <c r="FWL30" s="153"/>
      <c r="FWM30" s="153"/>
      <c r="FWN30" s="153"/>
      <c r="FWO30" s="153"/>
      <c r="FWP30" s="153"/>
      <c r="FWQ30" s="153"/>
      <c r="FWR30" s="153"/>
      <c r="FWS30" s="153"/>
      <c r="FWT30" s="153"/>
      <c r="FWU30" s="153"/>
      <c r="FWV30" s="153"/>
      <c r="FWW30" s="153"/>
      <c r="FWX30" s="153"/>
      <c r="FWY30" s="153"/>
      <c r="FWZ30" s="153"/>
      <c r="FXA30" s="153"/>
      <c r="FXB30" s="153"/>
      <c r="FXC30" s="153"/>
      <c r="FXD30" s="153"/>
      <c r="FXE30" s="153"/>
      <c r="FXF30" s="153"/>
      <c r="FXG30" s="153"/>
      <c r="FXH30" s="153"/>
      <c r="FXI30" s="153"/>
      <c r="FXJ30" s="153"/>
      <c r="FXK30" s="153"/>
      <c r="FXL30" s="153"/>
      <c r="FXM30" s="153"/>
      <c r="FXN30" s="153"/>
      <c r="FXO30" s="153"/>
      <c r="FXP30" s="153"/>
      <c r="FXQ30" s="153"/>
      <c r="FXR30" s="153"/>
      <c r="FXS30" s="153"/>
      <c r="FXT30" s="153"/>
      <c r="FXU30" s="153"/>
      <c r="FXV30" s="153"/>
      <c r="FXW30" s="153"/>
      <c r="FXX30" s="153"/>
      <c r="FXY30" s="153"/>
      <c r="FXZ30" s="153"/>
      <c r="FYA30" s="153"/>
      <c r="FYB30" s="153"/>
      <c r="FYC30" s="153"/>
      <c r="FYD30" s="153"/>
      <c r="FYE30" s="153"/>
      <c r="FYF30" s="153"/>
      <c r="FYG30" s="153"/>
      <c r="FYH30" s="153"/>
      <c r="FYI30" s="153"/>
      <c r="FYJ30" s="153"/>
      <c r="FYK30" s="153"/>
      <c r="FYL30" s="153"/>
      <c r="FYM30" s="153"/>
      <c r="FYN30" s="153"/>
      <c r="FYO30" s="153"/>
      <c r="FYP30" s="153"/>
      <c r="FYQ30" s="153"/>
      <c r="FYR30" s="153"/>
      <c r="FYS30" s="153"/>
      <c r="FYT30" s="153"/>
      <c r="FYU30" s="153"/>
      <c r="FYV30" s="153"/>
      <c r="FYW30" s="153"/>
      <c r="FYX30" s="153"/>
      <c r="FYY30" s="153"/>
      <c r="FYZ30" s="153"/>
      <c r="FZA30" s="153"/>
      <c r="FZB30" s="153"/>
      <c r="FZC30" s="153"/>
      <c r="FZD30" s="153"/>
      <c r="FZE30" s="153"/>
      <c r="FZF30" s="153"/>
      <c r="FZG30" s="153"/>
      <c r="FZH30" s="153"/>
      <c r="FZI30" s="153"/>
      <c r="FZJ30" s="153"/>
      <c r="FZK30" s="153"/>
      <c r="FZL30" s="153"/>
      <c r="FZM30" s="153"/>
      <c r="FZN30" s="153"/>
      <c r="FZO30" s="153"/>
      <c r="FZP30" s="153"/>
      <c r="FZQ30" s="153"/>
      <c r="FZR30" s="153"/>
      <c r="FZS30" s="153"/>
      <c r="FZT30" s="153"/>
      <c r="FZU30" s="153"/>
      <c r="FZV30" s="153"/>
      <c r="FZW30" s="153"/>
      <c r="FZX30" s="153"/>
      <c r="FZY30" s="153"/>
      <c r="FZZ30" s="153"/>
      <c r="GAA30" s="153"/>
      <c r="GAB30" s="153"/>
      <c r="GAC30" s="153"/>
      <c r="GAD30" s="153"/>
      <c r="GAE30" s="153"/>
      <c r="GAF30" s="153"/>
      <c r="GAG30" s="153"/>
      <c r="GAH30" s="153"/>
      <c r="GAI30" s="153"/>
      <c r="GAJ30" s="153"/>
      <c r="GAK30" s="153"/>
      <c r="GAL30" s="153"/>
      <c r="GAM30" s="153"/>
      <c r="GAN30" s="153"/>
      <c r="GAO30" s="153"/>
      <c r="GAP30" s="153"/>
      <c r="GAQ30" s="153"/>
      <c r="GAR30" s="153"/>
      <c r="GAS30" s="153"/>
      <c r="GAT30" s="153"/>
      <c r="GAU30" s="153"/>
      <c r="GAV30" s="153"/>
      <c r="GAW30" s="153"/>
      <c r="GAX30" s="153"/>
      <c r="GAY30" s="153"/>
      <c r="GAZ30" s="153"/>
      <c r="GBA30" s="153"/>
      <c r="GBB30" s="153"/>
      <c r="GBC30" s="153"/>
      <c r="GBD30" s="153"/>
      <c r="GBE30" s="153"/>
      <c r="GBF30" s="153"/>
      <c r="GBG30" s="153"/>
      <c r="GBH30" s="153"/>
      <c r="GBI30" s="153"/>
      <c r="GBJ30" s="153"/>
      <c r="GBK30" s="153"/>
      <c r="GBL30" s="153"/>
      <c r="GBM30" s="153"/>
      <c r="GBN30" s="153"/>
      <c r="GBO30" s="153"/>
      <c r="GBP30" s="153"/>
      <c r="GBQ30" s="153"/>
      <c r="GBR30" s="153"/>
      <c r="GBS30" s="153"/>
      <c r="GBT30" s="153"/>
      <c r="GBU30" s="153"/>
      <c r="GBV30" s="153"/>
      <c r="GBW30" s="153"/>
      <c r="GBX30" s="153"/>
      <c r="GBY30" s="153"/>
      <c r="GBZ30" s="153"/>
      <c r="GCA30" s="153"/>
      <c r="GCB30" s="153"/>
      <c r="GCC30" s="153"/>
      <c r="GCD30" s="153"/>
      <c r="GCE30" s="153"/>
      <c r="GCF30" s="153"/>
      <c r="GCG30" s="153"/>
      <c r="GCH30" s="153"/>
      <c r="GCI30" s="153"/>
      <c r="GCJ30" s="153"/>
      <c r="GCK30" s="153"/>
      <c r="GCL30" s="153"/>
      <c r="GCM30" s="153"/>
      <c r="GCN30" s="153"/>
      <c r="GCO30" s="153"/>
      <c r="GCP30" s="153"/>
      <c r="GCQ30" s="153"/>
      <c r="GCR30" s="153"/>
      <c r="GCS30" s="153"/>
      <c r="GCT30" s="153"/>
      <c r="GCU30" s="153"/>
      <c r="GCV30" s="153"/>
      <c r="GCW30" s="153"/>
      <c r="GCX30" s="153"/>
      <c r="GCY30" s="153"/>
      <c r="GCZ30" s="153"/>
      <c r="GDA30" s="153"/>
      <c r="GDB30" s="153"/>
      <c r="GDC30" s="153"/>
      <c r="GDD30" s="153"/>
      <c r="GDE30" s="153"/>
      <c r="GDF30" s="153"/>
      <c r="GDG30" s="153"/>
      <c r="GDH30" s="153"/>
      <c r="GDI30" s="153"/>
      <c r="GDJ30" s="153"/>
      <c r="GDK30" s="153"/>
      <c r="GDL30" s="153"/>
      <c r="GDM30" s="153"/>
      <c r="GDN30" s="153"/>
      <c r="GDO30" s="153"/>
      <c r="GDP30" s="153"/>
      <c r="GDQ30" s="153"/>
      <c r="GDR30" s="153"/>
      <c r="GDS30" s="153"/>
      <c r="GDT30" s="153"/>
      <c r="GDU30" s="153"/>
      <c r="GDV30" s="153"/>
      <c r="GDW30" s="153"/>
      <c r="GDX30" s="153"/>
      <c r="GDY30" s="153"/>
      <c r="GDZ30" s="153"/>
      <c r="GEA30" s="153"/>
      <c r="GEB30" s="153"/>
      <c r="GEC30" s="153"/>
      <c r="GED30" s="153"/>
      <c r="GEE30" s="153"/>
      <c r="GEF30" s="153"/>
      <c r="GEG30" s="153"/>
      <c r="GEH30" s="153"/>
      <c r="GEI30" s="153"/>
      <c r="GEJ30" s="153"/>
      <c r="GEK30" s="153"/>
      <c r="GEL30" s="153"/>
      <c r="GEM30" s="153"/>
      <c r="GEN30" s="153"/>
      <c r="GEO30" s="153"/>
      <c r="GEP30" s="153"/>
      <c r="GEQ30" s="153"/>
      <c r="GER30" s="153"/>
      <c r="GES30" s="153"/>
      <c r="GET30" s="153"/>
      <c r="GEU30" s="153"/>
      <c r="GEV30" s="153"/>
      <c r="GEW30" s="153"/>
      <c r="GEX30" s="153"/>
      <c r="GEY30" s="153"/>
      <c r="GEZ30" s="153"/>
      <c r="GFA30" s="153"/>
      <c r="GFB30" s="153"/>
      <c r="GFC30" s="153"/>
      <c r="GFD30" s="153"/>
      <c r="GFE30" s="153"/>
      <c r="GFF30" s="153"/>
      <c r="GFG30" s="153"/>
      <c r="GFH30" s="153"/>
      <c r="GFI30" s="153"/>
      <c r="GFJ30" s="153"/>
      <c r="GFK30" s="153"/>
      <c r="GFL30" s="153"/>
      <c r="GFM30" s="153"/>
      <c r="GFN30" s="153"/>
      <c r="GFO30" s="153"/>
      <c r="GFP30" s="153"/>
      <c r="GFQ30" s="153"/>
      <c r="GFR30" s="153"/>
      <c r="GFS30" s="153"/>
      <c r="GFT30" s="153"/>
      <c r="GFU30" s="153"/>
      <c r="GFV30" s="153"/>
      <c r="GFW30" s="153"/>
      <c r="GFX30" s="153"/>
      <c r="GFY30" s="153"/>
      <c r="GFZ30" s="153"/>
      <c r="GGA30" s="153"/>
      <c r="GGB30" s="153"/>
      <c r="GGC30" s="153"/>
      <c r="GGD30" s="153"/>
      <c r="GGE30" s="153"/>
      <c r="GGF30" s="153"/>
      <c r="GGG30" s="153"/>
      <c r="GGH30" s="153"/>
      <c r="GGI30" s="153"/>
      <c r="GGJ30" s="153"/>
      <c r="GGK30" s="153"/>
      <c r="GGL30" s="153"/>
      <c r="GGM30" s="153"/>
      <c r="GGN30" s="153"/>
      <c r="GGO30" s="153"/>
      <c r="GGP30" s="153"/>
      <c r="GGQ30" s="153"/>
      <c r="GGR30" s="153"/>
      <c r="GGS30" s="153"/>
      <c r="GGT30" s="153"/>
      <c r="GGU30" s="153"/>
      <c r="GGV30" s="153"/>
      <c r="GGW30" s="153"/>
      <c r="GGX30" s="153"/>
      <c r="GGY30" s="153"/>
      <c r="GGZ30" s="153"/>
      <c r="GHA30" s="153"/>
      <c r="GHB30" s="153"/>
      <c r="GHC30" s="153"/>
      <c r="GHD30" s="153"/>
      <c r="GHE30" s="153"/>
      <c r="GHF30" s="153"/>
      <c r="GHG30" s="153"/>
      <c r="GHH30" s="153"/>
      <c r="GHI30" s="153"/>
      <c r="GHJ30" s="153"/>
      <c r="GHK30" s="153"/>
      <c r="GHL30" s="153"/>
      <c r="GHM30" s="153"/>
      <c r="GHN30" s="153"/>
      <c r="GHO30" s="153"/>
      <c r="GHP30" s="153"/>
      <c r="GHQ30" s="153"/>
      <c r="GHR30" s="153"/>
      <c r="GHS30" s="153"/>
      <c r="GHT30" s="153"/>
      <c r="GHU30" s="153"/>
      <c r="GHV30" s="153"/>
      <c r="GHW30" s="153"/>
      <c r="GHX30" s="153"/>
      <c r="GHY30" s="153"/>
      <c r="GHZ30" s="153"/>
      <c r="GIA30" s="153"/>
      <c r="GIB30" s="153"/>
      <c r="GIC30" s="153"/>
      <c r="GID30" s="153"/>
      <c r="GIE30" s="153"/>
      <c r="GIF30" s="153"/>
      <c r="GIG30" s="153"/>
      <c r="GIH30" s="153"/>
      <c r="GII30" s="153"/>
      <c r="GIJ30" s="153"/>
      <c r="GIK30" s="153"/>
      <c r="GIL30" s="153"/>
      <c r="GIM30" s="153"/>
      <c r="GIN30" s="153"/>
      <c r="GIO30" s="153"/>
      <c r="GIP30" s="153"/>
      <c r="GIQ30" s="153"/>
      <c r="GIR30" s="153"/>
      <c r="GIS30" s="153"/>
      <c r="GIT30" s="153"/>
      <c r="GIU30" s="153"/>
      <c r="GIV30" s="153"/>
      <c r="GIW30" s="153"/>
      <c r="GIX30" s="153"/>
      <c r="GIY30" s="153"/>
      <c r="GIZ30" s="153"/>
      <c r="GJA30" s="153"/>
      <c r="GJB30" s="153"/>
      <c r="GJC30" s="153"/>
      <c r="GJD30" s="153"/>
      <c r="GJE30" s="153"/>
      <c r="GJF30" s="153"/>
      <c r="GJG30" s="153"/>
      <c r="GJH30" s="153"/>
      <c r="GJI30" s="153"/>
      <c r="GJJ30" s="153"/>
      <c r="GJK30" s="153"/>
      <c r="GJL30" s="153"/>
      <c r="GJM30" s="153"/>
      <c r="GJN30" s="153"/>
      <c r="GJO30" s="153"/>
      <c r="GJP30" s="153"/>
      <c r="GJQ30" s="153"/>
      <c r="GJR30" s="153"/>
      <c r="GJS30" s="153"/>
      <c r="GJT30" s="153"/>
      <c r="GJU30" s="153"/>
      <c r="GJV30" s="153"/>
      <c r="GJW30" s="153"/>
      <c r="GJX30" s="153"/>
      <c r="GJY30" s="153"/>
      <c r="GJZ30" s="153"/>
      <c r="GKA30" s="153"/>
      <c r="GKB30" s="153"/>
      <c r="GKC30" s="153"/>
      <c r="GKD30" s="153"/>
      <c r="GKE30" s="153"/>
      <c r="GKF30" s="153"/>
      <c r="GKG30" s="153"/>
      <c r="GKH30" s="153"/>
      <c r="GKI30" s="153"/>
      <c r="GKJ30" s="153"/>
      <c r="GKK30" s="153"/>
      <c r="GKL30" s="153"/>
      <c r="GKM30" s="153"/>
      <c r="GKN30" s="153"/>
      <c r="GKO30" s="153"/>
      <c r="GKP30" s="153"/>
      <c r="GKQ30" s="153"/>
      <c r="GKR30" s="153"/>
      <c r="GKS30" s="153"/>
      <c r="GKT30" s="153"/>
      <c r="GKU30" s="153"/>
      <c r="GKV30" s="153"/>
      <c r="GKW30" s="153"/>
      <c r="GKX30" s="153"/>
      <c r="GKY30" s="153"/>
      <c r="GKZ30" s="153"/>
      <c r="GLA30" s="153"/>
      <c r="GLB30" s="153"/>
      <c r="GLC30" s="153"/>
      <c r="GLD30" s="153"/>
      <c r="GLE30" s="153"/>
      <c r="GLF30" s="153"/>
      <c r="GLG30" s="153"/>
      <c r="GLH30" s="153"/>
      <c r="GLI30" s="153"/>
      <c r="GLJ30" s="153"/>
      <c r="GLK30" s="153"/>
      <c r="GLL30" s="153"/>
      <c r="GLM30" s="153"/>
      <c r="GLN30" s="153"/>
      <c r="GLO30" s="153"/>
      <c r="GLP30" s="153"/>
      <c r="GLQ30" s="153"/>
      <c r="GLR30" s="153"/>
      <c r="GLS30" s="153"/>
      <c r="GLT30" s="153"/>
      <c r="GLU30" s="153"/>
      <c r="GLV30" s="153"/>
      <c r="GLW30" s="153"/>
      <c r="GLX30" s="153"/>
      <c r="GLY30" s="153"/>
      <c r="GLZ30" s="153"/>
      <c r="GMA30" s="153"/>
      <c r="GMB30" s="153"/>
      <c r="GMC30" s="153"/>
      <c r="GMD30" s="153"/>
      <c r="GME30" s="153"/>
      <c r="GMF30" s="153"/>
      <c r="GMG30" s="153"/>
      <c r="GMH30" s="153"/>
      <c r="GMI30" s="153"/>
      <c r="GMJ30" s="153"/>
      <c r="GMK30" s="153"/>
      <c r="GML30" s="153"/>
      <c r="GMM30" s="153"/>
      <c r="GMN30" s="153"/>
      <c r="GMO30" s="153"/>
      <c r="GMP30" s="153"/>
      <c r="GMQ30" s="153"/>
      <c r="GMR30" s="153"/>
      <c r="GMS30" s="153"/>
      <c r="GMT30" s="153"/>
      <c r="GMU30" s="153"/>
      <c r="GMV30" s="153"/>
      <c r="GMW30" s="153"/>
      <c r="GMX30" s="153"/>
      <c r="GMY30" s="153"/>
      <c r="GMZ30" s="153"/>
      <c r="GNA30" s="153"/>
      <c r="GNB30" s="153"/>
      <c r="GNC30" s="153"/>
      <c r="GND30" s="153"/>
      <c r="GNE30" s="153"/>
      <c r="GNF30" s="153"/>
      <c r="GNG30" s="153"/>
      <c r="GNH30" s="153"/>
      <c r="GNI30" s="153"/>
      <c r="GNJ30" s="153"/>
      <c r="GNK30" s="153"/>
      <c r="GNL30" s="153"/>
      <c r="GNM30" s="153"/>
      <c r="GNN30" s="153"/>
      <c r="GNO30" s="153"/>
      <c r="GNP30" s="153"/>
      <c r="GNQ30" s="153"/>
      <c r="GNR30" s="153"/>
      <c r="GNS30" s="153"/>
      <c r="GNT30" s="153"/>
      <c r="GNU30" s="153"/>
      <c r="GNV30" s="153"/>
      <c r="GNW30" s="153"/>
      <c r="GNX30" s="153"/>
      <c r="GNY30" s="153"/>
      <c r="GNZ30" s="153"/>
      <c r="GOA30" s="153"/>
      <c r="GOB30" s="153"/>
      <c r="GOC30" s="153"/>
      <c r="GOD30" s="153"/>
      <c r="GOE30" s="153"/>
      <c r="GOF30" s="153"/>
      <c r="GOG30" s="153"/>
      <c r="GOH30" s="153"/>
      <c r="GOI30" s="153"/>
      <c r="GOJ30" s="153"/>
      <c r="GOK30" s="153"/>
      <c r="GOL30" s="153"/>
      <c r="GOM30" s="153"/>
      <c r="GON30" s="153"/>
      <c r="GOO30" s="153"/>
      <c r="GOP30" s="153"/>
      <c r="GOQ30" s="153"/>
      <c r="GOR30" s="153"/>
      <c r="GOS30" s="153"/>
      <c r="GOT30" s="153"/>
      <c r="GOU30" s="153"/>
      <c r="GOV30" s="153"/>
      <c r="GOW30" s="153"/>
      <c r="GOX30" s="153"/>
      <c r="GOY30" s="153"/>
      <c r="GOZ30" s="153"/>
      <c r="GPA30" s="153"/>
      <c r="GPB30" s="153"/>
      <c r="GPC30" s="153"/>
      <c r="GPD30" s="153"/>
      <c r="GPE30" s="153"/>
      <c r="GPF30" s="153"/>
      <c r="GPG30" s="153"/>
      <c r="GPH30" s="153"/>
      <c r="GPI30" s="153"/>
      <c r="GPJ30" s="153"/>
      <c r="GPK30" s="153"/>
      <c r="GPL30" s="153"/>
      <c r="GPM30" s="153"/>
      <c r="GPN30" s="153"/>
      <c r="GPO30" s="153"/>
      <c r="GPP30" s="153"/>
      <c r="GPQ30" s="153"/>
      <c r="GPR30" s="153"/>
      <c r="GPS30" s="153"/>
      <c r="GPT30" s="153"/>
      <c r="GPU30" s="153"/>
      <c r="GPV30" s="153"/>
      <c r="GPW30" s="153"/>
      <c r="GPX30" s="153"/>
      <c r="GPY30" s="153"/>
      <c r="GPZ30" s="153"/>
      <c r="GQA30" s="153"/>
      <c r="GQB30" s="153"/>
      <c r="GQC30" s="153"/>
      <c r="GQD30" s="153"/>
      <c r="GQE30" s="153"/>
      <c r="GQF30" s="153"/>
      <c r="GQG30" s="153"/>
      <c r="GQH30" s="153"/>
      <c r="GQI30" s="153"/>
      <c r="GQJ30" s="153"/>
      <c r="GQK30" s="153"/>
      <c r="GQL30" s="153"/>
      <c r="GQM30" s="153"/>
      <c r="GQN30" s="153"/>
      <c r="GQO30" s="153"/>
      <c r="GQP30" s="153"/>
      <c r="GQQ30" s="153"/>
      <c r="GQR30" s="153"/>
      <c r="GQS30" s="153"/>
      <c r="GQT30" s="153"/>
      <c r="GQU30" s="153"/>
      <c r="GQV30" s="153"/>
      <c r="GQW30" s="153"/>
      <c r="GQX30" s="153"/>
      <c r="GQY30" s="153"/>
      <c r="GQZ30" s="153"/>
      <c r="GRA30" s="153"/>
      <c r="GRB30" s="153"/>
      <c r="GRC30" s="153"/>
      <c r="GRD30" s="153"/>
      <c r="GRE30" s="153"/>
      <c r="GRF30" s="153"/>
      <c r="GRG30" s="153"/>
      <c r="GRH30" s="153"/>
      <c r="GRI30" s="153"/>
      <c r="GRJ30" s="153"/>
      <c r="GRK30" s="153"/>
      <c r="GRL30" s="153"/>
      <c r="GRM30" s="153"/>
      <c r="GRN30" s="153"/>
      <c r="GRO30" s="153"/>
      <c r="GRP30" s="153"/>
      <c r="GRQ30" s="153"/>
      <c r="GRR30" s="153"/>
      <c r="GRS30" s="153"/>
      <c r="GRT30" s="153"/>
      <c r="GRU30" s="153"/>
      <c r="GRV30" s="153"/>
      <c r="GRW30" s="153"/>
      <c r="GRX30" s="153"/>
      <c r="GRY30" s="153"/>
      <c r="GRZ30" s="153"/>
      <c r="GSA30" s="153"/>
      <c r="GSB30" s="153"/>
      <c r="GSC30" s="153"/>
      <c r="GSD30" s="153"/>
      <c r="GSE30" s="153"/>
      <c r="GSF30" s="153"/>
      <c r="GSG30" s="153"/>
      <c r="GSH30" s="153"/>
      <c r="GSI30" s="153"/>
      <c r="GSJ30" s="153"/>
      <c r="GSK30" s="153"/>
      <c r="GSL30" s="153"/>
      <c r="GSM30" s="153"/>
      <c r="GSN30" s="153"/>
      <c r="GSO30" s="153"/>
      <c r="GSP30" s="153"/>
      <c r="GSQ30" s="153"/>
      <c r="GSR30" s="153"/>
      <c r="GSS30" s="153"/>
      <c r="GST30" s="153"/>
      <c r="GSU30" s="153"/>
      <c r="GSV30" s="153"/>
      <c r="GSW30" s="153"/>
      <c r="GSX30" s="153"/>
      <c r="GSY30" s="153"/>
      <c r="GSZ30" s="153"/>
      <c r="GTA30" s="153"/>
      <c r="GTB30" s="153"/>
      <c r="GTC30" s="153"/>
      <c r="GTD30" s="153"/>
      <c r="GTE30" s="153"/>
      <c r="GTF30" s="153"/>
      <c r="GTG30" s="153"/>
      <c r="GTH30" s="153"/>
      <c r="GTI30" s="153"/>
      <c r="GTJ30" s="153"/>
      <c r="GTK30" s="153"/>
      <c r="GTL30" s="153"/>
      <c r="GTM30" s="153"/>
      <c r="GTN30" s="153"/>
      <c r="GTO30" s="153"/>
      <c r="GTP30" s="153"/>
      <c r="GTQ30" s="153"/>
      <c r="GTR30" s="153"/>
      <c r="GTS30" s="153"/>
      <c r="GTT30" s="153"/>
      <c r="GTU30" s="153"/>
      <c r="GTV30" s="153"/>
      <c r="GTW30" s="153"/>
      <c r="GTX30" s="153"/>
      <c r="GTY30" s="153"/>
      <c r="GTZ30" s="153"/>
      <c r="GUA30" s="153"/>
      <c r="GUB30" s="153"/>
      <c r="GUC30" s="153"/>
      <c r="GUD30" s="153"/>
      <c r="GUE30" s="153"/>
      <c r="GUF30" s="153"/>
      <c r="GUG30" s="153"/>
      <c r="GUH30" s="153"/>
      <c r="GUI30" s="153"/>
      <c r="GUJ30" s="153"/>
      <c r="GUK30" s="153"/>
      <c r="GUL30" s="153"/>
      <c r="GUM30" s="153"/>
      <c r="GUN30" s="153"/>
      <c r="GUO30" s="153"/>
      <c r="GUP30" s="153"/>
      <c r="GUQ30" s="153"/>
      <c r="GUR30" s="153"/>
      <c r="GUS30" s="153"/>
      <c r="GUT30" s="153"/>
      <c r="GUU30" s="153"/>
      <c r="GUV30" s="153"/>
      <c r="GUW30" s="153"/>
      <c r="GUX30" s="153"/>
      <c r="GUY30" s="153"/>
      <c r="GUZ30" s="153"/>
      <c r="GVA30" s="153"/>
      <c r="GVB30" s="153"/>
      <c r="GVC30" s="153"/>
      <c r="GVD30" s="153"/>
      <c r="GVE30" s="153"/>
      <c r="GVF30" s="153"/>
      <c r="GVG30" s="153"/>
      <c r="GVH30" s="153"/>
      <c r="GVI30" s="153"/>
      <c r="GVJ30" s="153"/>
      <c r="GVK30" s="153"/>
      <c r="GVL30" s="153"/>
      <c r="GVM30" s="153"/>
      <c r="GVN30" s="153"/>
      <c r="GVO30" s="153"/>
      <c r="GVP30" s="153"/>
      <c r="GVQ30" s="153"/>
      <c r="GVR30" s="153"/>
      <c r="GVS30" s="153"/>
      <c r="GVT30" s="153"/>
      <c r="GVU30" s="153"/>
      <c r="GVV30" s="153"/>
      <c r="GVW30" s="153"/>
      <c r="GVX30" s="153"/>
      <c r="GVY30" s="153"/>
      <c r="GVZ30" s="153"/>
      <c r="GWA30" s="153"/>
      <c r="GWB30" s="153"/>
      <c r="GWC30" s="153"/>
      <c r="GWD30" s="153"/>
      <c r="GWE30" s="153"/>
      <c r="GWF30" s="153"/>
      <c r="GWG30" s="153"/>
      <c r="GWH30" s="153"/>
      <c r="GWI30" s="153"/>
      <c r="GWJ30" s="153"/>
      <c r="GWK30" s="153"/>
      <c r="GWL30" s="153"/>
      <c r="GWM30" s="153"/>
      <c r="GWN30" s="153"/>
      <c r="GWO30" s="153"/>
      <c r="GWP30" s="153"/>
      <c r="GWQ30" s="153"/>
      <c r="GWR30" s="153"/>
      <c r="GWS30" s="153"/>
      <c r="GWT30" s="153"/>
      <c r="GWU30" s="153"/>
      <c r="GWV30" s="153"/>
      <c r="GWW30" s="153"/>
      <c r="GWX30" s="153"/>
      <c r="GWY30" s="153"/>
      <c r="GWZ30" s="153"/>
      <c r="GXA30" s="153"/>
      <c r="GXB30" s="153"/>
      <c r="GXC30" s="153"/>
      <c r="GXD30" s="153"/>
      <c r="GXE30" s="153"/>
      <c r="GXF30" s="153"/>
      <c r="GXG30" s="153"/>
      <c r="GXH30" s="153"/>
      <c r="GXI30" s="153"/>
      <c r="GXJ30" s="153"/>
      <c r="GXK30" s="153"/>
      <c r="GXL30" s="153"/>
      <c r="GXM30" s="153"/>
      <c r="GXN30" s="153"/>
      <c r="GXO30" s="153"/>
      <c r="GXP30" s="153"/>
      <c r="GXQ30" s="153"/>
      <c r="GXR30" s="153"/>
      <c r="GXS30" s="153"/>
      <c r="GXT30" s="153"/>
      <c r="GXU30" s="153"/>
      <c r="GXV30" s="153"/>
      <c r="GXW30" s="153"/>
      <c r="GXX30" s="153"/>
      <c r="GXY30" s="153"/>
      <c r="GXZ30" s="153"/>
      <c r="GYA30" s="153"/>
      <c r="GYB30" s="153"/>
      <c r="GYC30" s="153"/>
      <c r="GYD30" s="153"/>
      <c r="GYE30" s="153"/>
      <c r="GYF30" s="153"/>
      <c r="GYG30" s="153"/>
      <c r="GYH30" s="153"/>
      <c r="GYI30" s="153"/>
      <c r="GYJ30" s="153"/>
      <c r="GYK30" s="153"/>
      <c r="GYL30" s="153"/>
      <c r="GYM30" s="153"/>
      <c r="GYN30" s="153"/>
      <c r="GYO30" s="153"/>
      <c r="GYP30" s="153"/>
      <c r="GYQ30" s="153"/>
      <c r="GYR30" s="153"/>
      <c r="GYS30" s="153"/>
      <c r="GYT30" s="153"/>
      <c r="GYU30" s="153"/>
      <c r="GYV30" s="153"/>
      <c r="GYW30" s="153"/>
      <c r="GYX30" s="153"/>
      <c r="GYY30" s="153"/>
      <c r="GYZ30" s="153"/>
      <c r="GZA30" s="153"/>
      <c r="GZB30" s="153"/>
      <c r="GZC30" s="153"/>
      <c r="GZD30" s="153"/>
      <c r="GZE30" s="153"/>
      <c r="GZF30" s="153"/>
      <c r="GZG30" s="153"/>
      <c r="GZH30" s="153"/>
      <c r="GZI30" s="153"/>
      <c r="GZJ30" s="153"/>
      <c r="GZK30" s="153"/>
      <c r="GZL30" s="153"/>
      <c r="GZM30" s="153"/>
      <c r="GZN30" s="153"/>
      <c r="GZO30" s="153"/>
      <c r="GZP30" s="153"/>
      <c r="GZQ30" s="153"/>
      <c r="GZR30" s="153"/>
      <c r="GZS30" s="153"/>
      <c r="GZT30" s="153"/>
      <c r="GZU30" s="153"/>
      <c r="GZV30" s="153"/>
      <c r="GZW30" s="153"/>
      <c r="GZX30" s="153"/>
      <c r="GZY30" s="153"/>
      <c r="GZZ30" s="153"/>
      <c r="HAA30" s="153"/>
      <c r="HAB30" s="153"/>
      <c r="HAC30" s="153"/>
      <c r="HAD30" s="153"/>
      <c r="HAE30" s="153"/>
      <c r="HAF30" s="153"/>
      <c r="HAG30" s="153"/>
      <c r="HAH30" s="153"/>
      <c r="HAI30" s="153"/>
      <c r="HAJ30" s="153"/>
      <c r="HAK30" s="153"/>
      <c r="HAL30" s="153"/>
      <c r="HAM30" s="153"/>
      <c r="HAN30" s="153"/>
      <c r="HAO30" s="153"/>
      <c r="HAP30" s="153"/>
      <c r="HAQ30" s="153"/>
      <c r="HAR30" s="153"/>
      <c r="HAS30" s="153"/>
      <c r="HAT30" s="153"/>
      <c r="HAU30" s="153"/>
      <c r="HAV30" s="153"/>
      <c r="HAW30" s="153"/>
      <c r="HAX30" s="153"/>
      <c r="HAY30" s="153"/>
      <c r="HAZ30" s="153"/>
      <c r="HBA30" s="153"/>
      <c r="HBB30" s="153"/>
      <c r="HBC30" s="153"/>
      <c r="HBD30" s="153"/>
      <c r="HBE30" s="153"/>
      <c r="HBF30" s="153"/>
      <c r="HBG30" s="153"/>
      <c r="HBH30" s="153"/>
      <c r="HBI30" s="153"/>
      <c r="HBJ30" s="153"/>
      <c r="HBK30" s="153"/>
      <c r="HBL30" s="153"/>
      <c r="HBM30" s="153"/>
      <c r="HBN30" s="153"/>
      <c r="HBO30" s="153"/>
      <c r="HBP30" s="153"/>
      <c r="HBQ30" s="153"/>
      <c r="HBR30" s="153"/>
      <c r="HBS30" s="153"/>
      <c r="HBT30" s="153"/>
      <c r="HBU30" s="153"/>
      <c r="HBV30" s="153"/>
      <c r="HBW30" s="153"/>
      <c r="HBX30" s="153"/>
      <c r="HBY30" s="153"/>
      <c r="HBZ30" s="153"/>
      <c r="HCA30" s="153"/>
      <c r="HCB30" s="153"/>
      <c r="HCC30" s="153"/>
      <c r="HCD30" s="153"/>
      <c r="HCE30" s="153"/>
      <c r="HCF30" s="153"/>
      <c r="HCG30" s="153"/>
      <c r="HCH30" s="153"/>
      <c r="HCI30" s="153"/>
      <c r="HCJ30" s="153"/>
      <c r="HCK30" s="153"/>
      <c r="HCL30" s="153"/>
      <c r="HCM30" s="153"/>
      <c r="HCN30" s="153"/>
      <c r="HCO30" s="153"/>
      <c r="HCP30" s="153"/>
      <c r="HCQ30" s="153"/>
      <c r="HCR30" s="153"/>
      <c r="HCS30" s="153"/>
      <c r="HCT30" s="153"/>
      <c r="HCU30" s="153"/>
      <c r="HCV30" s="153"/>
      <c r="HCW30" s="153"/>
      <c r="HCX30" s="153"/>
      <c r="HCY30" s="153"/>
      <c r="HCZ30" s="153"/>
      <c r="HDA30" s="153"/>
      <c r="HDB30" s="153"/>
      <c r="HDC30" s="153"/>
      <c r="HDD30" s="153"/>
      <c r="HDE30" s="153"/>
      <c r="HDF30" s="153"/>
      <c r="HDG30" s="153"/>
      <c r="HDH30" s="153"/>
      <c r="HDI30" s="153"/>
      <c r="HDJ30" s="153"/>
      <c r="HDK30" s="153"/>
      <c r="HDL30" s="153"/>
      <c r="HDM30" s="153"/>
      <c r="HDN30" s="153"/>
      <c r="HDO30" s="153"/>
      <c r="HDP30" s="153"/>
      <c r="HDQ30" s="153"/>
      <c r="HDR30" s="153"/>
      <c r="HDS30" s="153"/>
      <c r="HDT30" s="153"/>
      <c r="HDU30" s="153"/>
      <c r="HDV30" s="153"/>
      <c r="HDW30" s="153"/>
      <c r="HDX30" s="153"/>
      <c r="HDY30" s="153"/>
      <c r="HDZ30" s="153"/>
      <c r="HEA30" s="153"/>
      <c r="HEB30" s="153"/>
      <c r="HEC30" s="153"/>
      <c r="HED30" s="153"/>
      <c r="HEE30" s="153"/>
      <c r="HEF30" s="153"/>
      <c r="HEG30" s="153"/>
      <c r="HEH30" s="153"/>
      <c r="HEI30" s="153"/>
      <c r="HEJ30" s="153"/>
      <c r="HEK30" s="153"/>
      <c r="HEL30" s="153"/>
      <c r="HEM30" s="153"/>
      <c r="HEN30" s="153"/>
      <c r="HEO30" s="153"/>
      <c r="HEP30" s="153"/>
      <c r="HEQ30" s="153"/>
      <c r="HER30" s="153"/>
      <c r="HES30" s="153"/>
      <c r="HET30" s="153"/>
      <c r="HEU30" s="153"/>
      <c r="HEV30" s="153"/>
      <c r="HEW30" s="153"/>
      <c r="HEX30" s="153"/>
      <c r="HEY30" s="153"/>
      <c r="HEZ30" s="153"/>
      <c r="HFA30" s="153"/>
      <c r="HFB30" s="153"/>
      <c r="HFC30" s="153"/>
      <c r="HFD30" s="153"/>
      <c r="HFE30" s="153"/>
      <c r="HFF30" s="153"/>
      <c r="HFG30" s="153"/>
      <c r="HFH30" s="153"/>
      <c r="HFI30" s="153"/>
      <c r="HFJ30" s="153"/>
      <c r="HFK30" s="153"/>
      <c r="HFL30" s="153"/>
      <c r="HFM30" s="153"/>
      <c r="HFN30" s="153"/>
      <c r="HFO30" s="153"/>
      <c r="HFP30" s="153"/>
      <c r="HFQ30" s="153"/>
      <c r="HFR30" s="153"/>
      <c r="HFS30" s="153"/>
      <c r="HFT30" s="153"/>
      <c r="HFU30" s="153"/>
      <c r="HFV30" s="153"/>
      <c r="HFW30" s="153"/>
      <c r="HFX30" s="153"/>
      <c r="HFY30" s="153"/>
      <c r="HFZ30" s="153"/>
      <c r="HGA30" s="153"/>
      <c r="HGB30" s="153"/>
      <c r="HGC30" s="153"/>
      <c r="HGD30" s="153"/>
      <c r="HGE30" s="153"/>
      <c r="HGF30" s="153"/>
      <c r="HGG30" s="153"/>
      <c r="HGH30" s="153"/>
      <c r="HGI30" s="153"/>
      <c r="HGJ30" s="153"/>
      <c r="HGK30" s="153"/>
      <c r="HGL30" s="153"/>
      <c r="HGM30" s="153"/>
      <c r="HGN30" s="153"/>
      <c r="HGO30" s="153"/>
      <c r="HGP30" s="153"/>
      <c r="HGQ30" s="153"/>
      <c r="HGR30" s="153"/>
      <c r="HGS30" s="153"/>
      <c r="HGT30" s="153"/>
      <c r="HGU30" s="153"/>
      <c r="HGV30" s="153"/>
      <c r="HGW30" s="153"/>
      <c r="HGX30" s="153"/>
      <c r="HGY30" s="153"/>
      <c r="HGZ30" s="153"/>
      <c r="HHA30" s="153"/>
      <c r="HHB30" s="153"/>
      <c r="HHC30" s="153"/>
      <c r="HHD30" s="153"/>
      <c r="HHE30" s="153"/>
      <c r="HHF30" s="153"/>
      <c r="HHG30" s="153"/>
      <c r="HHH30" s="153"/>
      <c r="HHI30" s="153"/>
      <c r="HHJ30" s="153"/>
      <c r="HHK30" s="153"/>
      <c r="HHL30" s="153"/>
      <c r="HHM30" s="153"/>
      <c r="HHN30" s="153"/>
      <c r="HHO30" s="153"/>
      <c r="HHP30" s="153"/>
      <c r="HHQ30" s="153"/>
      <c r="HHR30" s="153"/>
      <c r="HHS30" s="153"/>
      <c r="HHT30" s="153"/>
      <c r="HHU30" s="153"/>
      <c r="HHV30" s="153"/>
      <c r="HHW30" s="153"/>
      <c r="HHX30" s="153"/>
      <c r="HHY30" s="153"/>
      <c r="HHZ30" s="153"/>
      <c r="HIA30" s="153"/>
      <c r="HIB30" s="153"/>
      <c r="HIC30" s="153"/>
      <c r="HID30" s="153"/>
      <c r="HIE30" s="153"/>
      <c r="HIF30" s="153"/>
      <c r="HIG30" s="153"/>
      <c r="HIH30" s="153"/>
      <c r="HII30" s="153"/>
      <c r="HIJ30" s="153"/>
      <c r="HIK30" s="153"/>
      <c r="HIL30" s="153"/>
      <c r="HIM30" s="153"/>
      <c r="HIN30" s="153"/>
      <c r="HIO30" s="153"/>
      <c r="HIP30" s="153"/>
      <c r="HIQ30" s="153"/>
      <c r="HIR30" s="153"/>
      <c r="HIS30" s="153"/>
      <c r="HIT30" s="153"/>
      <c r="HIU30" s="153"/>
      <c r="HIV30" s="153"/>
      <c r="HIW30" s="153"/>
      <c r="HIX30" s="153"/>
      <c r="HIY30" s="153"/>
      <c r="HIZ30" s="153"/>
      <c r="HJA30" s="153"/>
      <c r="HJB30" s="153"/>
      <c r="HJC30" s="153"/>
      <c r="HJD30" s="153"/>
      <c r="HJE30" s="153"/>
      <c r="HJF30" s="153"/>
      <c r="HJG30" s="153"/>
      <c r="HJH30" s="153"/>
      <c r="HJI30" s="153"/>
      <c r="HJJ30" s="153"/>
      <c r="HJK30" s="153"/>
      <c r="HJL30" s="153"/>
      <c r="HJM30" s="153"/>
      <c r="HJN30" s="153"/>
      <c r="HJO30" s="153"/>
      <c r="HJP30" s="153"/>
      <c r="HJQ30" s="153"/>
      <c r="HJR30" s="153"/>
      <c r="HJS30" s="153"/>
      <c r="HJT30" s="153"/>
      <c r="HJU30" s="153"/>
      <c r="HJV30" s="153"/>
      <c r="HJW30" s="153"/>
      <c r="HJX30" s="153"/>
      <c r="HJY30" s="153"/>
      <c r="HJZ30" s="153"/>
      <c r="HKA30" s="153"/>
      <c r="HKB30" s="153"/>
      <c r="HKC30" s="153"/>
      <c r="HKD30" s="153"/>
      <c r="HKE30" s="153"/>
      <c r="HKF30" s="153"/>
      <c r="HKG30" s="153"/>
      <c r="HKH30" s="153"/>
      <c r="HKI30" s="153"/>
      <c r="HKJ30" s="153"/>
      <c r="HKK30" s="153"/>
      <c r="HKL30" s="153"/>
      <c r="HKM30" s="153"/>
      <c r="HKN30" s="153"/>
      <c r="HKO30" s="153"/>
      <c r="HKP30" s="153"/>
      <c r="HKQ30" s="153"/>
      <c r="HKR30" s="153"/>
      <c r="HKS30" s="153"/>
      <c r="HKT30" s="153"/>
      <c r="HKU30" s="153"/>
      <c r="HKV30" s="153"/>
      <c r="HKW30" s="153"/>
      <c r="HKX30" s="153"/>
      <c r="HKY30" s="153"/>
      <c r="HKZ30" s="153"/>
      <c r="HLA30" s="153"/>
      <c r="HLB30" s="153"/>
      <c r="HLC30" s="153"/>
      <c r="HLD30" s="153"/>
      <c r="HLE30" s="153"/>
      <c r="HLF30" s="153"/>
      <c r="HLG30" s="153"/>
      <c r="HLH30" s="153"/>
      <c r="HLI30" s="153"/>
      <c r="HLJ30" s="153"/>
      <c r="HLK30" s="153"/>
      <c r="HLL30" s="153"/>
      <c r="HLM30" s="153"/>
      <c r="HLN30" s="153"/>
      <c r="HLO30" s="153"/>
      <c r="HLP30" s="153"/>
      <c r="HLQ30" s="153"/>
      <c r="HLR30" s="153"/>
      <c r="HLS30" s="153"/>
      <c r="HLT30" s="153"/>
      <c r="HLU30" s="153"/>
      <c r="HLV30" s="153"/>
      <c r="HLW30" s="153"/>
      <c r="HLX30" s="153"/>
      <c r="HLY30" s="153"/>
      <c r="HLZ30" s="153"/>
      <c r="HMA30" s="153"/>
      <c r="HMB30" s="153"/>
      <c r="HMC30" s="153"/>
      <c r="HMD30" s="153"/>
      <c r="HME30" s="153"/>
      <c r="HMF30" s="153"/>
      <c r="HMG30" s="153"/>
      <c r="HMH30" s="153"/>
      <c r="HMI30" s="153"/>
      <c r="HMJ30" s="153"/>
      <c r="HMK30" s="153"/>
      <c r="HML30" s="153"/>
      <c r="HMM30" s="153"/>
      <c r="HMN30" s="153"/>
      <c r="HMO30" s="153"/>
      <c r="HMP30" s="153"/>
      <c r="HMQ30" s="153"/>
      <c r="HMR30" s="153"/>
      <c r="HMS30" s="153"/>
      <c r="HMT30" s="153"/>
      <c r="HMU30" s="153"/>
      <c r="HMV30" s="153"/>
      <c r="HMW30" s="153"/>
      <c r="HMX30" s="153"/>
      <c r="HMY30" s="153"/>
      <c r="HMZ30" s="153"/>
      <c r="HNA30" s="153"/>
      <c r="HNB30" s="153"/>
      <c r="HNC30" s="153"/>
      <c r="HND30" s="153"/>
      <c r="HNE30" s="153"/>
      <c r="HNF30" s="153"/>
      <c r="HNG30" s="153"/>
      <c r="HNH30" s="153"/>
      <c r="HNI30" s="153"/>
      <c r="HNJ30" s="153"/>
      <c r="HNK30" s="153"/>
      <c r="HNL30" s="153"/>
      <c r="HNM30" s="153"/>
      <c r="HNN30" s="153"/>
      <c r="HNO30" s="153"/>
      <c r="HNP30" s="153"/>
      <c r="HNQ30" s="153"/>
      <c r="HNR30" s="153"/>
      <c r="HNS30" s="153"/>
      <c r="HNT30" s="153"/>
      <c r="HNU30" s="153"/>
      <c r="HNV30" s="153"/>
      <c r="HNW30" s="153"/>
      <c r="HNX30" s="153"/>
      <c r="HNY30" s="153"/>
      <c r="HNZ30" s="153"/>
      <c r="HOA30" s="153"/>
      <c r="HOB30" s="153"/>
      <c r="HOC30" s="153"/>
      <c r="HOD30" s="153"/>
      <c r="HOE30" s="153"/>
      <c r="HOF30" s="153"/>
      <c r="HOG30" s="153"/>
      <c r="HOH30" s="153"/>
      <c r="HOI30" s="153"/>
      <c r="HOJ30" s="153"/>
      <c r="HOK30" s="153"/>
      <c r="HOL30" s="153"/>
      <c r="HOM30" s="153"/>
      <c r="HON30" s="153"/>
      <c r="HOO30" s="153"/>
      <c r="HOP30" s="153"/>
      <c r="HOQ30" s="153"/>
      <c r="HOR30" s="153"/>
      <c r="HOS30" s="153"/>
      <c r="HOT30" s="153"/>
      <c r="HOU30" s="153"/>
      <c r="HOV30" s="153"/>
      <c r="HOW30" s="153"/>
      <c r="HOX30" s="153"/>
      <c r="HOY30" s="153"/>
      <c r="HOZ30" s="153"/>
      <c r="HPA30" s="153"/>
      <c r="HPB30" s="153"/>
      <c r="HPC30" s="153"/>
      <c r="HPD30" s="153"/>
      <c r="HPE30" s="153"/>
      <c r="HPF30" s="153"/>
      <c r="HPG30" s="153"/>
      <c r="HPH30" s="153"/>
      <c r="HPI30" s="153"/>
      <c r="HPJ30" s="153"/>
      <c r="HPK30" s="153"/>
      <c r="HPL30" s="153"/>
      <c r="HPM30" s="153"/>
      <c r="HPN30" s="153"/>
      <c r="HPO30" s="153"/>
      <c r="HPP30" s="153"/>
      <c r="HPQ30" s="153"/>
      <c r="HPR30" s="153"/>
      <c r="HPS30" s="153"/>
      <c r="HPT30" s="153"/>
      <c r="HPU30" s="153"/>
      <c r="HPV30" s="153"/>
      <c r="HPW30" s="153"/>
      <c r="HPX30" s="153"/>
      <c r="HPY30" s="153"/>
      <c r="HPZ30" s="153"/>
      <c r="HQA30" s="153"/>
      <c r="HQB30" s="153"/>
      <c r="HQC30" s="153"/>
      <c r="HQD30" s="153"/>
      <c r="HQE30" s="153"/>
      <c r="HQF30" s="153"/>
      <c r="HQG30" s="153"/>
      <c r="HQH30" s="153"/>
      <c r="HQI30" s="153"/>
      <c r="HQJ30" s="153"/>
      <c r="HQK30" s="153"/>
      <c r="HQL30" s="153"/>
      <c r="HQM30" s="153"/>
      <c r="HQN30" s="153"/>
      <c r="HQO30" s="153"/>
      <c r="HQP30" s="153"/>
      <c r="HQQ30" s="153"/>
      <c r="HQR30" s="153"/>
      <c r="HQS30" s="153"/>
      <c r="HQT30" s="153"/>
      <c r="HQU30" s="153"/>
      <c r="HQV30" s="153"/>
      <c r="HQW30" s="153"/>
      <c r="HQX30" s="153"/>
      <c r="HQY30" s="153"/>
      <c r="HQZ30" s="153"/>
      <c r="HRA30" s="153"/>
      <c r="HRB30" s="153"/>
      <c r="HRC30" s="153"/>
      <c r="HRD30" s="153"/>
      <c r="HRE30" s="153"/>
      <c r="HRF30" s="153"/>
      <c r="HRG30" s="153"/>
      <c r="HRH30" s="153"/>
      <c r="HRI30" s="153"/>
      <c r="HRJ30" s="153"/>
      <c r="HRK30" s="153"/>
      <c r="HRL30" s="153"/>
      <c r="HRM30" s="153"/>
      <c r="HRN30" s="153"/>
      <c r="HRO30" s="153"/>
      <c r="HRP30" s="153"/>
      <c r="HRQ30" s="153"/>
      <c r="HRR30" s="153"/>
      <c r="HRS30" s="153"/>
      <c r="HRT30" s="153"/>
      <c r="HRU30" s="153"/>
      <c r="HRV30" s="153"/>
      <c r="HRW30" s="153"/>
      <c r="HRX30" s="153"/>
      <c r="HRY30" s="153"/>
      <c r="HRZ30" s="153"/>
      <c r="HSA30" s="153"/>
      <c r="HSB30" s="153"/>
      <c r="HSC30" s="153"/>
      <c r="HSD30" s="153"/>
      <c r="HSE30" s="153"/>
      <c r="HSF30" s="153"/>
      <c r="HSG30" s="153"/>
      <c r="HSH30" s="153"/>
      <c r="HSI30" s="153"/>
      <c r="HSJ30" s="153"/>
      <c r="HSK30" s="153"/>
      <c r="HSL30" s="153"/>
      <c r="HSM30" s="153"/>
      <c r="HSN30" s="153"/>
      <c r="HSO30" s="153"/>
      <c r="HSP30" s="153"/>
      <c r="HSQ30" s="153"/>
      <c r="HSR30" s="153"/>
      <c r="HSS30" s="153"/>
      <c r="HST30" s="153"/>
      <c r="HSU30" s="153"/>
      <c r="HSV30" s="153"/>
      <c r="HSW30" s="153"/>
      <c r="HSX30" s="153"/>
      <c r="HSY30" s="153"/>
      <c r="HSZ30" s="153"/>
      <c r="HTA30" s="153"/>
      <c r="HTB30" s="153"/>
      <c r="HTC30" s="153"/>
      <c r="HTD30" s="153"/>
      <c r="HTE30" s="153"/>
      <c r="HTF30" s="153"/>
      <c r="HTG30" s="153"/>
      <c r="HTH30" s="153"/>
      <c r="HTI30" s="153"/>
      <c r="HTJ30" s="153"/>
      <c r="HTK30" s="153"/>
      <c r="HTL30" s="153"/>
      <c r="HTM30" s="153"/>
      <c r="HTN30" s="153"/>
      <c r="HTO30" s="153"/>
      <c r="HTP30" s="153"/>
      <c r="HTQ30" s="153"/>
      <c r="HTR30" s="153"/>
      <c r="HTS30" s="153"/>
      <c r="HTT30" s="153"/>
      <c r="HTU30" s="153"/>
      <c r="HTV30" s="153"/>
      <c r="HTW30" s="153"/>
      <c r="HTX30" s="153"/>
      <c r="HTY30" s="153"/>
      <c r="HTZ30" s="153"/>
      <c r="HUA30" s="153"/>
      <c r="HUB30" s="153"/>
      <c r="HUC30" s="153"/>
      <c r="HUD30" s="153"/>
      <c r="HUE30" s="153"/>
      <c r="HUF30" s="153"/>
      <c r="HUG30" s="153"/>
      <c r="HUH30" s="153"/>
      <c r="HUI30" s="153"/>
      <c r="HUJ30" s="153"/>
      <c r="HUK30" s="153"/>
      <c r="HUL30" s="153"/>
      <c r="HUM30" s="153"/>
      <c r="HUN30" s="153"/>
      <c r="HUO30" s="153"/>
      <c r="HUP30" s="153"/>
      <c r="HUQ30" s="153"/>
      <c r="HUR30" s="153"/>
      <c r="HUS30" s="153"/>
      <c r="HUT30" s="153"/>
      <c r="HUU30" s="153"/>
      <c r="HUV30" s="153"/>
      <c r="HUW30" s="153"/>
      <c r="HUX30" s="153"/>
      <c r="HUY30" s="153"/>
      <c r="HUZ30" s="153"/>
      <c r="HVA30" s="153"/>
      <c r="HVB30" s="153"/>
      <c r="HVC30" s="153"/>
      <c r="HVD30" s="153"/>
      <c r="HVE30" s="153"/>
      <c r="HVF30" s="153"/>
      <c r="HVG30" s="153"/>
      <c r="HVH30" s="153"/>
      <c r="HVI30" s="153"/>
      <c r="HVJ30" s="153"/>
      <c r="HVK30" s="153"/>
      <c r="HVL30" s="153"/>
      <c r="HVM30" s="153"/>
      <c r="HVN30" s="153"/>
      <c r="HVO30" s="153"/>
      <c r="HVP30" s="153"/>
      <c r="HVQ30" s="153"/>
      <c r="HVR30" s="153"/>
      <c r="HVS30" s="153"/>
      <c r="HVT30" s="153"/>
      <c r="HVU30" s="153"/>
      <c r="HVV30" s="153"/>
      <c r="HVW30" s="153"/>
      <c r="HVX30" s="153"/>
      <c r="HVY30" s="153"/>
      <c r="HVZ30" s="153"/>
      <c r="HWA30" s="153"/>
      <c r="HWB30" s="153"/>
      <c r="HWC30" s="153"/>
      <c r="HWD30" s="153"/>
      <c r="HWE30" s="153"/>
      <c r="HWF30" s="153"/>
      <c r="HWG30" s="153"/>
      <c r="HWH30" s="153"/>
      <c r="HWI30" s="153"/>
      <c r="HWJ30" s="153"/>
      <c r="HWK30" s="153"/>
      <c r="HWL30" s="153"/>
      <c r="HWM30" s="153"/>
      <c r="HWN30" s="153"/>
      <c r="HWO30" s="153"/>
      <c r="HWP30" s="153"/>
      <c r="HWQ30" s="153"/>
      <c r="HWR30" s="153"/>
      <c r="HWS30" s="153"/>
      <c r="HWT30" s="153"/>
      <c r="HWU30" s="153"/>
      <c r="HWV30" s="153"/>
      <c r="HWW30" s="153"/>
      <c r="HWX30" s="153"/>
      <c r="HWY30" s="153"/>
      <c r="HWZ30" s="153"/>
      <c r="HXA30" s="153"/>
      <c r="HXB30" s="153"/>
      <c r="HXC30" s="153"/>
      <c r="HXD30" s="153"/>
      <c r="HXE30" s="153"/>
      <c r="HXF30" s="153"/>
      <c r="HXG30" s="153"/>
      <c r="HXH30" s="153"/>
      <c r="HXI30" s="153"/>
      <c r="HXJ30" s="153"/>
      <c r="HXK30" s="153"/>
      <c r="HXL30" s="153"/>
      <c r="HXM30" s="153"/>
      <c r="HXN30" s="153"/>
      <c r="HXO30" s="153"/>
      <c r="HXP30" s="153"/>
      <c r="HXQ30" s="153"/>
      <c r="HXR30" s="153"/>
      <c r="HXS30" s="153"/>
      <c r="HXT30" s="153"/>
      <c r="HXU30" s="153"/>
      <c r="HXV30" s="153"/>
      <c r="HXW30" s="153"/>
      <c r="HXX30" s="153"/>
      <c r="HXY30" s="153"/>
      <c r="HXZ30" s="153"/>
      <c r="HYA30" s="153"/>
      <c r="HYB30" s="153"/>
      <c r="HYC30" s="153"/>
      <c r="HYD30" s="153"/>
      <c r="HYE30" s="153"/>
      <c r="HYF30" s="153"/>
      <c r="HYG30" s="153"/>
      <c r="HYH30" s="153"/>
      <c r="HYI30" s="153"/>
      <c r="HYJ30" s="153"/>
      <c r="HYK30" s="153"/>
      <c r="HYL30" s="153"/>
      <c r="HYM30" s="153"/>
      <c r="HYN30" s="153"/>
      <c r="HYO30" s="153"/>
      <c r="HYP30" s="153"/>
      <c r="HYQ30" s="153"/>
      <c r="HYR30" s="153"/>
      <c r="HYS30" s="153"/>
      <c r="HYT30" s="153"/>
      <c r="HYU30" s="153"/>
      <c r="HYV30" s="153"/>
      <c r="HYW30" s="153"/>
      <c r="HYX30" s="153"/>
      <c r="HYY30" s="153"/>
      <c r="HYZ30" s="153"/>
      <c r="HZA30" s="153"/>
      <c r="HZB30" s="153"/>
      <c r="HZC30" s="153"/>
      <c r="HZD30" s="153"/>
      <c r="HZE30" s="153"/>
      <c r="HZF30" s="153"/>
      <c r="HZG30" s="153"/>
      <c r="HZH30" s="153"/>
      <c r="HZI30" s="153"/>
      <c r="HZJ30" s="153"/>
      <c r="HZK30" s="153"/>
      <c r="HZL30" s="153"/>
      <c r="HZM30" s="153"/>
      <c r="HZN30" s="153"/>
      <c r="HZO30" s="153"/>
      <c r="HZP30" s="153"/>
      <c r="HZQ30" s="153"/>
      <c r="HZR30" s="153"/>
      <c r="HZS30" s="153"/>
      <c r="HZT30" s="153"/>
      <c r="HZU30" s="153"/>
      <c r="HZV30" s="153"/>
      <c r="HZW30" s="153"/>
      <c r="HZX30" s="153"/>
      <c r="HZY30" s="153"/>
      <c r="HZZ30" s="153"/>
      <c r="IAA30" s="153"/>
      <c r="IAB30" s="153"/>
      <c r="IAC30" s="153"/>
      <c r="IAD30" s="153"/>
      <c r="IAE30" s="153"/>
      <c r="IAF30" s="153"/>
      <c r="IAG30" s="153"/>
      <c r="IAH30" s="153"/>
      <c r="IAI30" s="153"/>
      <c r="IAJ30" s="153"/>
      <c r="IAK30" s="153"/>
      <c r="IAL30" s="153"/>
      <c r="IAM30" s="153"/>
      <c r="IAN30" s="153"/>
      <c r="IAO30" s="153"/>
      <c r="IAP30" s="153"/>
      <c r="IAQ30" s="153"/>
      <c r="IAR30" s="153"/>
      <c r="IAS30" s="153"/>
      <c r="IAT30" s="153"/>
      <c r="IAU30" s="153"/>
      <c r="IAV30" s="153"/>
      <c r="IAW30" s="153"/>
      <c r="IAX30" s="153"/>
      <c r="IAY30" s="153"/>
      <c r="IAZ30" s="153"/>
      <c r="IBA30" s="153"/>
      <c r="IBB30" s="153"/>
      <c r="IBC30" s="153"/>
      <c r="IBD30" s="153"/>
      <c r="IBE30" s="153"/>
      <c r="IBF30" s="153"/>
      <c r="IBG30" s="153"/>
      <c r="IBH30" s="153"/>
      <c r="IBI30" s="153"/>
      <c r="IBJ30" s="153"/>
      <c r="IBK30" s="153"/>
      <c r="IBL30" s="153"/>
      <c r="IBM30" s="153"/>
      <c r="IBN30" s="153"/>
      <c r="IBO30" s="153"/>
      <c r="IBP30" s="153"/>
      <c r="IBQ30" s="153"/>
      <c r="IBR30" s="153"/>
      <c r="IBS30" s="153"/>
      <c r="IBT30" s="153"/>
      <c r="IBU30" s="153"/>
      <c r="IBV30" s="153"/>
      <c r="IBW30" s="153"/>
      <c r="IBX30" s="153"/>
      <c r="IBY30" s="153"/>
      <c r="IBZ30" s="153"/>
      <c r="ICA30" s="153"/>
      <c r="ICB30" s="153"/>
      <c r="ICC30" s="153"/>
      <c r="ICD30" s="153"/>
      <c r="ICE30" s="153"/>
      <c r="ICF30" s="153"/>
      <c r="ICG30" s="153"/>
      <c r="ICH30" s="153"/>
      <c r="ICI30" s="153"/>
      <c r="ICJ30" s="153"/>
      <c r="ICK30" s="153"/>
      <c r="ICL30" s="153"/>
      <c r="ICM30" s="153"/>
      <c r="ICN30" s="153"/>
      <c r="ICO30" s="153"/>
      <c r="ICP30" s="153"/>
      <c r="ICQ30" s="153"/>
      <c r="ICR30" s="153"/>
      <c r="ICS30" s="153"/>
      <c r="ICT30" s="153"/>
      <c r="ICU30" s="153"/>
      <c r="ICV30" s="153"/>
      <c r="ICW30" s="153"/>
      <c r="ICX30" s="153"/>
      <c r="ICY30" s="153"/>
      <c r="ICZ30" s="153"/>
      <c r="IDA30" s="153"/>
      <c r="IDB30" s="153"/>
      <c r="IDC30" s="153"/>
      <c r="IDD30" s="153"/>
      <c r="IDE30" s="153"/>
      <c r="IDF30" s="153"/>
      <c r="IDG30" s="153"/>
      <c r="IDH30" s="153"/>
      <c r="IDI30" s="153"/>
      <c r="IDJ30" s="153"/>
      <c r="IDK30" s="153"/>
      <c r="IDL30" s="153"/>
      <c r="IDM30" s="153"/>
      <c r="IDN30" s="153"/>
      <c r="IDO30" s="153"/>
      <c r="IDP30" s="153"/>
      <c r="IDQ30" s="153"/>
      <c r="IDR30" s="153"/>
      <c r="IDS30" s="153"/>
      <c r="IDT30" s="153"/>
      <c r="IDU30" s="153"/>
      <c r="IDV30" s="153"/>
      <c r="IDW30" s="153"/>
      <c r="IDX30" s="153"/>
      <c r="IDY30" s="153"/>
      <c r="IDZ30" s="153"/>
      <c r="IEA30" s="153"/>
      <c r="IEB30" s="153"/>
      <c r="IEC30" s="153"/>
      <c r="IED30" s="153"/>
      <c r="IEE30" s="153"/>
      <c r="IEF30" s="153"/>
      <c r="IEG30" s="153"/>
      <c r="IEH30" s="153"/>
      <c r="IEI30" s="153"/>
      <c r="IEJ30" s="153"/>
      <c r="IEK30" s="153"/>
      <c r="IEL30" s="153"/>
      <c r="IEM30" s="153"/>
      <c r="IEN30" s="153"/>
      <c r="IEO30" s="153"/>
      <c r="IEP30" s="153"/>
      <c r="IEQ30" s="153"/>
      <c r="IER30" s="153"/>
      <c r="IES30" s="153"/>
      <c r="IET30" s="153"/>
      <c r="IEU30" s="153"/>
      <c r="IEV30" s="153"/>
      <c r="IEW30" s="153"/>
      <c r="IEX30" s="153"/>
      <c r="IEY30" s="153"/>
      <c r="IEZ30" s="153"/>
      <c r="IFA30" s="153"/>
      <c r="IFB30" s="153"/>
      <c r="IFC30" s="153"/>
      <c r="IFD30" s="153"/>
      <c r="IFE30" s="153"/>
      <c r="IFF30" s="153"/>
      <c r="IFG30" s="153"/>
      <c r="IFH30" s="153"/>
      <c r="IFI30" s="153"/>
      <c r="IFJ30" s="153"/>
      <c r="IFK30" s="153"/>
      <c r="IFL30" s="153"/>
      <c r="IFM30" s="153"/>
      <c r="IFN30" s="153"/>
      <c r="IFO30" s="153"/>
      <c r="IFP30" s="153"/>
      <c r="IFQ30" s="153"/>
      <c r="IFR30" s="153"/>
      <c r="IFS30" s="153"/>
      <c r="IFT30" s="153"/>
      <c r="IFU30" s="153"/>
      <c r="IFV30" s="153"/>
      <c r="IFW30" s="153"/>
      <c r="IFX30" s="153"/>
      <c r="IFY30" s="153"/>
      <c r="IFZ30" s="153"/>
      <c r="IGA30" s="153"/>
      <c r="IGB30" s="153"/>
      <c r="IGC30" s="153"/>
      <c r="IGD30" s="153"/>
      <c r="IGE30" s="153"/>
      <c r="IGF30" s="153"/>
      <c r="IGG30" s="153"/>
      <c r="IGH30" s="153"/>
      <c r="IGI30" s="153"/>
      <c r="IGJ30" s="153"/>
      <c r="IGK30" s="153"/>
      <c r="IGL30" s="153"/>
      <c r="IGM30" s="153"/>
      <c r="IGN30" s="153"/>
      <c r="IGO30" s="153"/>
      <c r="IGP30" s="153"/>
      <c r="IGQ30" s="153"/>
      <c r="IGR30" s="153"/>
      <c r="IGS30" s="153"/>
      <c r="IGT30" s="153"/>
      <c r="IGU30" s="153"/>
      <c r="IGV30" s="153"/>
      <c r="IGW30" s="153"/>
      <c r="IGX30" s="153"/>
      <c r="IGY30" s="153"/>
      <c r="IGZ30" s="153"/>
      <c r="IHA30" s="153"/>
      <c r="IHB30" s="153"/>
      <c r="IHC30" s="153"/>
      <c r="IHD30" s="153"/>
      <c r="IHE30" s="153"/>
      <c r="IHF30" s="153"/>
      <c r="IHG30" s="153"/>
      <c r="IHH30" s="153"/>
      <c r="IHI30" s="153"/>
      <c r="IHJ30" s="153"/>
      <c r="IHK30" s="153"/>
      <c r="IHL30" s="153"/>
      <c r="IHM30" s="153"/>
      <c r="IHN30" s="153"/>
      <c r="IHO30" s="153"/>
      <c r="IHP30" s="153"/>
      <c r="IHQ30" s="153"/>
      <c r="IHR30" s="153"/>
      <c r="IHS30" s="153"/>
      <c r="IHT30" s="153"/>
      <c r="IHU30" s="153"/>
      <c r="IHV30" s="153"/>
      <c r="IHW30" s="153"/>
      <c r="IHX30" s="153"/>
      <c r="IHY30" s="153"/>
      <c r="IHZ30" s="153"/>
      <c r="IIA30" s="153"/>
      <c r="IIB30" s="153"/>
      <c r="IIC30" s="153"/>
      <c r="IID30" s="153"/>
      <c r="IIE30" s="153"/>
      <c r="IIF30" s="153"/>
      <c r="IIG30" s="153"/>
      <c r="IIH30" s="153"/>
      <c r="III30" s="153"/>
      <c r="IIJ30" s="153"/>
      <c r="IIK30" s="153"/>
      <c r="IIL30" s="153"/>
      <c r="IIM30" s="153"/>
      <c r="IIN30" s="153"/>
      <c r="IIO30" s="153"/>
      <c r="IIP30" s="153"/>
      <c r="IIQ30" s="153"/>
      <c r="IIR30" s="153"/>
      <c r="IIS30" s="153"/>
      <c r="IIT30" s="153"/>
      <c r="IIU30" s="153"/>
      <c r="IIV30" s="153"/>
      <c r="IIW30" s="153"/>
      <c r="IIX30" s="153"/>
      <c r="IIY30" s="153"/>
      <c r="IIZ30" s="153"/>
      <c r="IJA30" s="153"/>
      <c r="IJB30" s="153"/>
      <c r="IJC30" s="153"/>
      <c r="IJD30" s="153"/>
      <c r="IJE30" s="153"/>
      <c r="IJF30" s="153"/>
      <c r="IJG30" s="153"/>
      <c r="IJH30" s="153"/>
      <c r="IJI30" s="153"/>
      <c r="IJJ30" s="153"/>
      <c r="IJK30" s="153"/>
      <c r="IJL30" s="153"/>
      <c r="IJM30" s="153"/>
      <c r="IJN30" s="153"/>
      <c r="IJO30" s="153"/>
      <c r="IJP30" s="153"/>
      <c r="IJQ30" s="153"/>
      <c r="IJR30" s="153"/>
      <c r="IJS30" s="153"/>
      <c r="IJT30" s="153"/>
      <c r="IJU30" s="153"/>
      <c r="IJV30" s="153"/>
      <c r="IJW30" s="153"/>
      <c r="IJX30" s="153"/>
      <c r="IJY30" s="153"/>
      <c r="IJZ30" s="153"/>
      <c r="IKA30" s="153"/>
      <c r="IKB30" s="153"/>
      <c r="IKC30" s="153"/>
      <c r="IKD30" s="153"/>
      <c r="IKE30" s="153"/>
      <c r="IKF30" s="153"/>
      <c r="IKG30" s="153"/>
      <c r="IKH30" s="153"/>
      <c r="IKI30" s="153"/>
      <c r="IKJ30" s="153"/>
      <c r="IKK30" s="153"/>
      <c r="IKL30" s="153"/>
      <c r="IKM30" s="153"/>
      <c r="IKN30" s="153"/>
      <c r="IKO30" s="153"/>
      <c r="IKP30" s="153"/>
      <c r="IKQ30" s="153"/>
      <c r="IKR30" s="153"/>
      <c r="IKS30" s="153"/>
      <c r="IKT30" s="153"/>
      <c r="IKU30" s="153"/>
      <c r="IKV30" s="153"/>
      <c r="IKW30" s="153"/>
      <c r="IKX30" s="153"/>
      <c r="IKY30" s="153"/>
      <c r="IKZ30" s="153"/>
      <c r="ILA30" s="153"/>
      <c r="ILB30" s="153"/>
      <c r="ILC30" s="153"/>
      <c r="ILD30" s="153"/>
      <c r="ILE30" s="153"/>
      <c r="ILF30" s="153"/>
      <c r="ILG30" s="153"/>
      <c r="ILH30" s="153"/>
      <c r="ILI30" s="153"/>
      <c r="ILJ30" s="153"/>
      <c r="ILK30" s="153"/>
      <c r="ILL30" s="153"/>
      <c r="ILM30" s="153"/>
      <c r="ILN30" s="153"/>
      <c r="ILO30" s="153"/>
      <c r="ILP30" s="153"/>
      <c r="ILQ30" s="153"/>
      <c r="ILR30" s="153"/>
      <c r="ILS30" s="153"/>
      <c r="ILT30" s="153"/>
      <c r="ILU30" s="153"/>
      <c r="ILV30" s="153"/>
      <c r="ILW30" s="153"/>
      <c r="ILX30" s="153"/>
      <c r="ILY30" s="153"/>
      <c r="ILZ30" s="153"/>
      <c r="IMA30" s="153"/>
      <c r="IMB30" s="153"/>
      <c r="IMC30" s="153"/>
      <c r="IMD30" s="153"/>
      <c r="IME30" s="153"/>
      <c r="IMF30" s="153"/>
      <c r="IMG30" s="153"/>
      <c r="IMH30" s="153"/>
      <c r="IMI30" s="153"/>
      <c r="IMJ30" s="153"/>
      <c r="IMK30" s="153"/>
      <c r="IML30" s="153"/>
      <c r="IMM30" s="153"/>
      <c r="IMN30" s="153"/>
      <c r="IMO30" s="153"/>
      <c r="IMP30" s="153"/>
      <c r="IMQ30" s="153"/>
      <c r="IMR30" s="153"/>
      <c r="IMS30" s="153"/>
      <c r="IMT30" s="153"/>
      <c r="IMU30" s="153"/>
      <c r="IMV30" s="153"/>
      <c r="IMW30" s="153"/>
      <c r="IMX30" s="153"/>
      <c r="IMY30" s="153"/>
      <c r="IMZ30" s="153"/>
      <c r="INA30" s="153"/>
      <c r="INB30" s="153"/>
      <c r="INC30" s="153"/>
      <c r="IND30" s="153"/>
      <c r="INE30" s="153"/>
      <c r="INF30" s="153"/>
      <c r="ING30" s="153"/>
      <c r="INH30" s="153"/>
      <c r="INI30" s="153"/>
      <c r="INJ30" s="153"/>
      <c r="INK30" s="153"/>
      <c r="INL30" s="153"/>
      <c r="INM30" s="153"/>
      <c r="INN30" s="153"/>
      <c r="INO30" s="153"/>
      <c r="INP30" s="153"/>
      <c r="INQ30" s="153"/>
      <c r="INR30" s="153"/>
      <c r="INS30" s="153"/>
      <c r="INT30" s="153"/>
      <c r="INU30" s="153"/>
      <c r="INV30" s="153"/>
      <c r="INW30" s="153"/>
      <c r="INX30" s="153"/>
      <c r="INY30" s="153"/>
      <c r="INZ30" s="153"/>
      <c r="IOA30" s="153"/>
      <c r="IOB30" s="153"/>
      <c r="IOC30" s="153"/>
      <c r="IOD30" s="153"/>
      <c r="IOE30" s="153"/>
      <c r="IOF30" s="153"/>
      <c r="IOG30" s="153"/>
      <c r="IOH30" s="153"/>
      <c r="IOI30" s="153"/>
      <c r="IOJ30" s="153"/>
      <c r="IOK30" s="153"/>
      <c r="IOL30" s="153"/>
      <c r="IOM30" s="153"/>
      <c r="ION30" s="153"/>
      <c r="IOO30" s="153"/>
      <c r="IOP30" s="153"/>
      <c r="IOQ30" s="153"/>
      <c r="IOR30" s="153"/>
      <c r="IOS30" s="153"/>
      <c r="IOT30" s="153"/>
      <c r="IOU30" s="153"/>
      <c r="IOV30" s="153"/>
      <c r="IOW30" s="153"/>
      <c r="IOX30" s="153"/>
      <c r="IOY30" s="153"/>
      <c r="IOZ30" s="153"/>
      <c r="IPA30" s="153"/>
      <c r="IPB30" s="153"/>
      <c r="IPC30" s="153"/>
      <c r="IPD30" s="153"/>
      <c r="IPE30" s="153"/>
      <c r="IPF30" s="153"/>
      <c r="IPG30" s="153"/>
      <c r="IPH30" s="153"/>
      <c r="IPI30" s="153"/>
      <c r="IPJ30" s="153"/>
      <c r="IPK30" s="153"/>
      <c r="IPL30" s="153"/>
      <c r="IPM30" s="153"/>
      <c r="IPN30" s="153"/>
      <c r="IPO30" s="153"/>
      <c r="IPP30" s="153"/>
      <c r="IPQ30" s="153"/>
      <c r="IPR30" s="153"/>
      <c r="IPS30" s="153"/>
      <c r="IPT30" s="153"/>
      <c r="IPU30" s="153"/>
      <c r="IPV30" s="153"/>
      <c r="IPW30" s="153"/>
      <c r="IPX30" s="153"/>
      <c r="IPY30" s="153"/>
      <c r="IPZ30" s="153"/>
      <c r="IQA30" s="153"/>
      <c r="IQB30" s="153"/>
      <c r="IQC30" s="153"/>
      <c r="IQD30" s="153"/>
      <c r="IQE30" s="153"/>
      <c r="IQF30" s="153"/>
      <c r="IQG30" s="153"/>
      <c r="IQH30" s="153"/>
      <c r="IQI30" s="153"/>
      <c r="IQJ30" s="153"/>
      <c r="IQK30" s="153"/>
      <c r="IQL30" s="153"/>
      <c r="IQM30" s="153"/>
      <c r="IQN30" s="153"/>
      <c r="IQO30" s="153"/>
      <c r="IQP30" s="153"/>
      <c r="IQQ30" s="153"/>
      <c r="IQR30" s="153"/>
      <c r="IQS30" s="153"/>
      <c r="IQT30" s="153"/>
      <c r="IQU30" s="153"/>
      <c r="IQV30" s="153"/>
      <c r="IQW30" s="153"/>
      <c r="IQX30" s="153"/>
      <c r="IQY30" s="153"/>
      <c r="IQZ30" s="153"/>
      <c r="IRA30" s="153"/>
      <c r="IRB30" s="153"/>
      <c r="IRC30" s="153"/>
      <c r="IRD30" s="153"/>
      <c r="IRE30" s="153"/>
      <c r="IRF30" s="153"/>
      <c r="IRG30" s="153"/>
      <c r="IRH30" s="153"/>
      <c r="IRI30" s="153"/>
      <c r="IRJ30" s="153"/>
      <c r="IRK30" s="153"/>
      <c r="IRL30" s="153"/>
      <c r="IRM30" s="153"/>
      <c r="IRN30" s="153"/>
      <c r="IRO30" s="153"/>
      <c r="IRP30" s="153"/>
      <c r="IRQ30" s="153"/>
      <c r="IRR30" s="153"/>
      <c r="IRS30" s="153"/>
      <c r="IRT30" s="153"/>
      <c r="IRU30" s="153"/>
      <c r="IRV30" s="153"/>
      <c r="IRW30" s="153"/>
      <c r="IRX30" s="153"/>
      <c r="IRY30" s="153"/>
      <c r="IRZ30" s="153"/>
      <c r="ISA30" s="153"/>
      <c r="ISB30" s="153"/>
      <c r="ISC30" s="153"/>
      <c r="ISD30" s="153"/>
      <c r="ISE30" s="153"/>
      <c r="ISF30" s="153"/>
      <c r="ISG30" s="153"/>
      <c r="ISH30" s="153"/>
      <c r="ISI30" s="153"/>
      <c r="ISJ30" s="153"/>
      <c r="ISK30" s="153"/>
      <c r="ISL30" s="153"/>
      <c r="ISM30" s="153"/>
      <c r="ISN30" s="153"/>
      <c r="ISO30" s="153"/>
      <c r="ISP30" s="153"/>
      <c r="ISQ30" s="153"/>
      <c r="ISR30" s="153"/>
      <c r="ISS30" s="153"/>
      <c r="IST30" s="153"/>
      <c r="ISU30" s="153"/>
      <c r="ISV30" s="153"/>
      <c r="ISW30" s="153"/>
      <c r="ISX30" s="153"/>
      <c r="ISY30" s="153"/>
      <c r="ISZ30" s="153"/>
      <c r="ITA30" s="153"/>
      <c r="ITB30" s="153"/>
      <c r="ITC30" s="153"/>
      <c r="ITD30" s="153"/>
      <c r="ITE30" s="153"/>
      <c r="ITF30" s="153"/>
      <c r="ITG30" s="153"/>
      <c r="ITH30" s="153"/>
      <c r="ITI30" s="153"/>
      <c r="ITJ30" s="153"/>
      <c r="ITK30" s="153"/>
      <c r="ITL30" s="153"/>
      <c r="ITM30" s="153"/>
      <c r="ITN30" s="153"/>
      <c r="ITO30" s="153"/>
      <c r="ITP30" s="153"/>
      <c r="ITQ30" s="153"/>
      <c r="ITR30" s="153"/>
      <c r="ITS30" s="153"/>
      <c r="ITT30" s="153"/>
      <c r="ITU30" s="153"/>
      <c r="ITV30" s="153"/>
      <c r="ITW30" s="153"/>
      <c r="ITX30" s="153"/>
      <c r="ITY30" s="153"/>
      <c r="ITZ30" s="153"/>
      <c r="IUA30" s="153"/>
      <c r="IUB30" s="153"/>
      <c r="IUC30" s="153"/>
      <c r="IUD30" s="153"/>
      <c r="IUE30" s="153"/>
      <c r="IUF30" s="153"/>
      <c r="IUG30" s="153"/>
      <c r="IUH30" s="153"/>
      <c r="IUI30" s="153"/>
      <c r="IUJ30" s="153"/>
      <c r="IUK30" s="153"/>
      <c r="IUL30" s="153"/>
      <c r="IUM30" s="153"/>
      <c r="IUN30" s="153"/>
      <c r="IUO30" s="153"/>
      <c r="IUP30" s="153"/>
      <c r="IUQ30" s="153"/>
      <c r="IUR30" s="153"/>
      <c r="IUS30" s="153"/>
      <c r="IUT30" s="153"/>
      <c r="IUU30" s="153"/>
      <c r="IUV30" s="153"/>
      <c r="IUW30" s="153"/>
      <c r="IUX30" s="153"/>
      <c r="IUY30" s="153"/>
      <c r="IUZ30" s="153"/>
      <c r="IVA30" s="153"/>
      <c r="IVB30" s="153"/>
      <c r="IVC30" s="153"/>
      <c r="IVD30" s="153"/>
      <c r="IVE30" s="153"/>
      <c r="IVF30" s="153"/>
      <c r="IVG30" s="153"/>
      <c r="IVH30" s="153"/>
      <c r="IVI30" s="153"/>
      <c r="IVJ30" s="153"/>
      <c r="IVK30" s="153"/>
      <c r="IVL30" s="153"/>
      <c r="IVM30" s="153"/>
      <c r="IVN30" s="153"/>
      <c r="IVO30" s="153"/>
      <c r="IVP30" s="153"/>
      <c r="IVQ30" s="153"/>
      <c r="IVR30" s="153"/>
      <c r="IVS30" s="153"/>
      <c r="IVT30" s="153"/>
      <c r="IVU30" s="153"/>
      <c r="IVV30" s="153"/>
      <c r="IVW30" s="153"/>
      <c r="IVX30" s="153"/>
      <c r="IVY30" s="153"/>
      <c r="IVZ30" s="153"/>
      <c r="IWA30" s="153"/>
      <c r="IWB30" s="153"/>
      <c r="IWC30" s="153"/>
      <c r="IWD30" s="153"/>
      <c r="IWE30" s="153"/>
      <c r="IWF30" s="153"/>
      <c r="IWG30" s="153"/>
      <c r="IWH30" s="153"/>
      <c r="IWI30" s="153"/>
      <c r="IWJ30" s="153"/>
      <c r="IWK30" s="153"/>
      <c r="IWL30" s="153"/>
      <c r="IWM30" s="153"/>
      <c r="IWN30" s="153"/>
      <c r="IWO30" s="153"/>
      <c r="IWP30" s="153"/>
      <c r="IWQ30" s="153"/>
      <c r="IWR30" s="153"/>
      <c r="IWS30" s="153"/>
      <c r="IWT30" s="153"/>
      <c r="IWU30" s="153"/>
      <c r="IWV30" s="153"/>
      <c r="IWW30" s="153"/>
      <c r="IWX30" s="153"/>
      <c r="IWY30" s="153"/>
      <c r="IWZ30" s="153"/>
      <c r="IXA30" s="153"/>
      <c r="IXB30" s="153"/>
      <c r="IXC30" s="153"/>
      <c r="IXD30" s="153"/>
      <c r="IXE30" s="153"/>
      <c r="IXF30" s="153"/>
      <c r="IXG30" s="153"/>
      <c r="IXH30" s="153"/>
      <c r="IXI30" s="153"/>
      <c r="IXJ30" s="153"/>
      <c r="IXK30" s="153"/>
      <c r="IXL30" s="153"/>
      <c r="IXM30" s="153"/>
      <c r="IXN30" s="153"/>
      <c r="IXO30" s="153"/>
      <c r="IXP30" s="153"/>
      <c r="IXQ30" s="153"/>
      <c r="IXR30" s="153"/>
      <c r="IXS30" s="153"/>
      <c r="IXT30" s="153"/>
      <c r="IXU30" s="153"/>
      <c r="IXV30" s="153"/>
      <c r="IXW30" s="153"/>
      <c r="IXX30" s="153"/>
      <c r="IXY30" s="153"/>
      <c r="IXZ30" s="153"/>
      <c r="IYA30" s="153"/>
      <c r="IYB30" s="153"/>
      <c r="IYC30" s="153"/>
      <c r="IYD30" s="153"/>
      <c r="IYE30" s="153"/>
      <c r="IYF30" s="153"/>
      <c r="IYG30" s="153"/>
      <c r="IYH30" s="153"/>
      <c r="IYI30" s="153"/>
      <c r="IYJ30" s="153"/>
      <c r="IYK30" s="153"/>
      <c r="IYL30" s="153"/>
      <c r="IYM30" s="153"/>
      <c r="IYN30" s="153"/>
      <c r="IYO30" s="153"/>
      <c r="IYP30" s="153"/>
      <c r="IYQ30" s="153"/>
      <c r="IYR30" s="153"/>
      <c r="IYS30" s="153"/>
      <c r="IYT30" s="153"/>
      <c r="IYU30" s="153"/>
      <c r="IYV30" s="153"/>
      <c r="IYW30" s="153"/>
      <c r="IYX30" s="153"/>
      <c r="IYY30" s="153"/>
      <c r="IYZ30" s="153"/>
      <c r="IZA30" s="153"/>
      <c r="IZB30" s="153"/>
      <c r="IZC30" s="153"/>
      <c r="IZD30" s="153"/>
      <c r="IZE30" s="153"/>
      <c r="IZF30" s="153"/>
      <c r="IZG30" s="153"/>
      <c r="IZH30" s="153"/>
      <c r="IZI30" s="153"/>
      <c r="IZJ30" s="153"/>
      <c r="IZK30" s="153"/>
      <c r="IZL30" s="153"/>
      <c r="IZM30" s="153"/>
      <c r="IZN30" s="153"/>
      <c r="IZO30" s="153"/>
      <c r="IZP30" s="153"/>
      <c r="IZQ30" s="153"/>
      <c r="IZR30" s="153"/>
      <c r="IZS30" s="153"/>
      <c r="IZT30" s="153"/>
      <c r="IZU30" s="153"/>
      <c r="IZV30" s="153"/>
      <c r="IZW30" s="153"/>
      <c r="IZX30" s="153"/>
      <c r="IZY30" s="153"/>
      <c r="IZZ30" s="153"/>
      <c r="JAA30" s="153"/>
      <c r="JAB30" s="153"/>
      <c r="JAC30" s="153"/>
      <c r="JAD30" s="153"/>
      <c r="JAE30" s="153"/>
      <c r="JAF30" s="153"/>
      <c r="JAG30" s="153"/>
      <c r="JAH30" s="153"/>
      <c r="JAI30" s="153"/>
      <c r="JAJ30" s="153"/>
      <c r="JAK30" s="153"/>
      <c r="JAL30" s="153"/>
      <c r="JAM30" s="153"/>
      <c r="JAN30" s="153"/>
      <c r="JAO30" s="153"/>
      <c r="JAP30" s="153"/>
      <c r="JAQ30" s="153"/>
      <c r="JAR30" s="153"/>
      <c r="JAS30" s="153"/>
      <c r="JAT30" s="153"/>
      <c r="JAU30" s="153"/>
      <c r="JAV30" s="153"/>
      <c r="JAW30" s="153"/>
      <c r="JAX30" s="153"/>
      <c r="JAY30" s="153"/>
      <c r="JAZ30" s="153"/>
      <c r="JBA30" s="153"/>
      <c r="JBB30" s="153"/>
      <c r="JBC30" s="153"/>
      <c r="JBD30" s="153"/>
      <c r="JBE30" s="153"/>
      <c r="JBF30" s="153"/>
      <c r="JBG30" s="153"/>
      <c r="JBH30" s="153"/>
      <c r="JBI30" s="153"/>
      <c r="JBJ30" s="153"/>
      <c r="JBK30" s="153"/>
      <c r="JBL30" s="153"/>
      <c r="JBM30" s="153"/>
      <c r="JBN30" s="153"/>
      <c r="JBO30" s="153"/>
      <c r="JBP30" s="153"/>
      <c r="JBQ30" s="153"/>
      <c r="JBR30" s="153"/>
      <c r="JBS30" s="153"/>
      <c r="JBT30" s="153"/>
      <c r="JBU30" s="153"/>
      <c r="JBV30" s="153"/>
      <c r="JBW30" s="153"/>
      <c r="JBX30" s="153"/>
      <c r="JBY30" s="153"/>
      <c r="JBZ30" s="153"/>
      <c r="JCA30" s="153"/>
      <c r="JCB30" s="153"/>
      <c r="JCC30" s="153"/>
      <c r="JCD30" s="153"/>
      <c r="JCE30" s="153"/>
      <c r="JCF30" s="153"/>
      <c r="JCG30" s="153"/>
      <c r="JCH30" s="153"/>
      <c r="JCI30" s="153"/>
      <c r="JCJ30" s="153"/>
      <c r="JCK30" s="153"/>
      <c r="JCL30" s="153"/>
      <c r="JCM30" s="153"/>
      <c r="JCN30" s="153"/>
      <c r="JCO30" s="153"/>
      <c r="JCP30" s="153"/>
      <c r="JCQ30" s="153"/>
      <c r="JCR30" s="153"/>
      <c r="JCS30" s="153"/>
      <c r="JCT30" s="153"/>
      <c r="JCU30" s="153"/>
      <c r="JCV30" s="153"/>
      <c r="JCW30" s="153"/>
      <c r="JCX30" s="153"/>
      <c r="JCY30" s="153"/>
      <c r="JCZ30" s="153"/>
      <c r="JDA30" s="153"/>
      <c r="JDB30" s="153"/>
      <c r="JDC30" s="153"/>
      <c r="JDD30" s="153"/>
      <c r="JDE30" s="153"/>
      <c r="JDF30" s="153"/>
      <c r="JDG30" s="153"/>
      <c r="JDH30" s="153"/>
      <c r="JDI30" s="153"/>
      <c r="JDJ30" s="153"/>
      <c r="JDK30" s="153"/>
      <c r="JDL30" s="153"/>
      <c r="JDM30" s="153"/>
      <c r="JDN30" s="153"/>
      <c r="JDO30" s="153"/>
      <c r="JDP30" s="153"/>
      <c r="JDQ30" s="153"/>
      <c r="JDR30" s="153"/>
      <c r="JDS30" s="153"/>
      <c r="JDT30" s="153"/>
      <c r="JDU30" s="153"/>
      <c r="JDV30" s="153"/>
      <c r="JDW30" s="153"/>
      <c r="JDX30" s="153"/>
      <c r="JDY30" s="153"/>
      <c r="JDZ30" s="153"/>
      <c r="JEA30" s="153"/>
      <c r="JEB30" s="153"/>
      <c r="JEC30" s="153"/>
      <c r="JED30" s="153"/>
      <c r="JEE30" s="153"/>
      <c r="JEF30" s="153"/>
      <c r="JEG30" s="153"/>
      <c r="JEH30" s="153"/>
      <c r="JEI30" s="153"/>
      <c r="JEJ30" s="153"/>
      <c r="JEK30" s="153"/>
      <c r="JEL30" s="153"/>
      <c r="JEM30" s="153"/>
      <c r="JEN30" s="153"/>
      <c r="JEO30" s="153"/>
      <c r="JEP30" s="153"/>
      <c r="JEQ30" s="153"/>
      <c r="JER30" s="153"/>
      <c r="JES30" s="153"/>
      <c r="JET30" s="153"/>
      <c r="JEU30" s="153"/>
      <c r="JEV30" s="153"/>
      <c r="JEW30" s="153"/>
      <c r="JEX30" s="153"/>
      <c r="JEY30" s="153"/>
      <c r="JEZ30" s="153"/>
      <c r="JFA30" s="153"/>
      <c r="JFB30" s="153"/>
      <c r="JFC30" s="153"/>
      <c r="JFD30" s="153"/>
      <c r="JFE30" s="153"/>
      <c r="JFF30" s="153"/>
      <c r="JFG30" s="153"/>
      <c r="JFH30" s="153"/>
      <c r="JFI30" s="153"/>
      <c r="JFJ30" s="153"/>
      <c r="JFK30" s="153"/>
      <c r="JFL30" s="153"/>
      <c r="JFM30" s="153"/>
      <c r="JFN30" s="153"/>
      <c r="JFO30" s="153"/>
      <c r="JFP30" s="153"/>
      <c r="JFQ30" s="153"/>
      <c r="JFR30" s="153"/>
      <c r="JFS30" s="153"/>
      <c r="JFT30" s="153"/>
      <c r="JFU30" s="153"/>
      <c r="JFV30" s="153"/>
      <c r="JFW30" s="153"/>
      <c r="JFX30" s="153"/>
      <c r="JFY30" s="153"/>
      <c r="JFZ30" s="153"/>
      <c r="JGA30" s="153"/>
      <c r="JGB30" s="153"/>
      <c r="JGC30" s="153"/>
      <c r="JGD30" s="153"/>
      <c r="JGE30" s="153"/>
      <c r="JGF30" s="153"/>
      <c r="JGG30" s="153"/>
      <c r="JGH30" s="153"/>
      <c r="JGI30" s="153"/>
      <c r="JGJ30" s="153"/>
      <c r="JGK30" s="153"/>
      <c r="JGL30" s="153"/>
      <c r="JGM30" s="153"/>
      <c r="JGN30" s="153"/>
      <c r="JGO30" s="153"/>
      <c r="JGP30" s="153"/>
      <c r="JGQ30" s="153"/>
      <c r="JGR30" s="153"/>
      <c r="JGS30" s="153"/>
      <c r="JGT30" s="153"/>
      <c r="JGU30" s="153"/>
      <c r="JGV30" s="153"/>
      <c r="JGW30" s="153"/>
      <c r="JGX30" s="153"/>
      <c r="JGY30" s="153"/>
      <c r="JGZ30" s="153"/>
      <c r="JHA30" s="153"/>
      <c r="JHB30" s="153"/>
      <c r="JHC30" s="153"/>
      <c r="JHD30" s="153"/>
      <c r="JHE30" s="153"/>
      <c r="JHF30" s="153"/>
      <c r="JHG30" s="153"/>
      <c r="JHH30" s="153"/>
      <c r="JHI30" s="153"/>
      <c r="JHJ30" s="153"/>
      <c r="JHK30" s="153"/>
      <c r="JHL30" s="153"/>
      <c r="JHM30" s="153"/>
      <c r="JHN30" s="153"/>
      <c r="JHO30" s="153"/>
      <c r="JHP30" s="153"/>
      <c r="JHQ30" s="153"/>
      <c r="JHR30" s="153"/>
      <c r="JHS30" s="153"/>
      <c r="JHT30" s="153"/>
      <c r="JHU30" s="153"/>
      <c r="JHV30" s="153"/>
      <c r="JHW30" s="153"/>
      <c r="JHX30" s="153"/>
      <c r="JHY30" s="153"/>
      <c r="JHZ30" s="153"/>
      <c r="JIA30" s="153"/>
      <c r="JIB30" s="153"/>
      <c r="JIC30" s="153"/>
      <c r="JID30" s="153"/>
      <c r="JIE30" s="153"/>
      <c r="JIF30" s="153"/>
      <c r="JIG30" s="153"/>
      <c r="JIH30" s="153"/>
      <c r="JII30" s="153"/>
      <c r="JIJ30" s="153"/>
      <c r="JIK30" s="153"/>
      <c r="JIL30" s="153"/>
      <c r="JIM30" s="153"/>
      <c r="JIN30" s="153"/>
      <c r="JIO30" s="153"/>
      <c r="JIP30" s="153"/>
      <c r="JIQ30" s="153"/>
      <c r="JIR30" s="153"/>
      <c r="JIS30" s="153"/>
      <c r="JIT30" s="153"/>
      <c r="JIU30" s="153"/>
      <c r="JIV30" s="153"/>
      <c r="JIW30" s="153"/>
      <c r="JIX30" s="153"/>
      <c r="JIY30" s="153"/>
      <c r="JIZ30" s="153"/>
      <c r="JJA30" s="153"/>
      <c r="JJB30" s="153"/>
      <c r="JJC30" s="153"/>
      <c r="JJD30" s="153"/>
      <c r="JJE30" s="153"/>
      <c r="JJF30" s="153"/>
      <c r="JJG30" s="153"/>
      <c r="JJH30" s="153"/>
      <c r="JJI30" s="153"/>
      <c r="JJJ30" s="153"/>
      <c r="JJK30" s="153"/>
      <c r="JJL30" s="153"/>
      <c r="JJM30" s="153"/>
      <c r="JJN30" s="153"/>
      <c r="JJO30" s="153"/>
      <c r="JJP30" s="153"/>
      <c r="JJQ30" s="153"/>
      <c r="JJR30" s="153"/>
      <c r="JJS30" s="153"/>
      <c r="JJT30" s="153"/>
      <c r="JJU30" s="153"/>
      <c r="JJV30" s="153"/>
      <c r="JJW30" s="153"/>
      <c r="JJX30" s="153"/>
      <c r="JJY30" s="153"/>
      <c r="JJZ30" s="153"/>
      <c r="JKA30" s="153"/>
      <c r="JKB30" s="153"/>
      <c r="JKC30" s="153"/>
      <c r="JKD30" s="153"/>
      <c r="JKE30" s="153"/>
      <c r="JKF30" s="153"/>
      <c r="JKG30" s="153"/>
      <c r="JKH30" s="153"/>
      <c r="JKI30" s="153"/>
      <c r="JKJ30" s="153"/>
      <c r="JKK30" s="153"/>
      <c r="JKL30" s="153"/>
      <c r="JKM30" s="153"/>
      <c r="JKN30" s="153"/>
      <c r="JKO30" s="153"/>
      <c r="JKP30" s="153"/>
      <c r="JKQ30" s="153"/>
      <c r="JKR30" s="153"/>
      <c r="JKS30" s="153"/>
      <c r="JKT30" s="153"/>
      <c r="JKU30" s="153"/>
      <c r="JKV30" s="153"/>
      <c r="JKW30" s="153"/>
      <c r="JKX30" s="153"/>
      <c r="JKY30" s="153"/>
      <c r="JKZ30" s="153"/>
      <c r="JLA30" s="153"/>
      <c r="JLB30" s="153"/>
      <c r="JLC30" s="153"/>
      <c r="JLD30" s="153"/>
      <c r="JLE30" s="153"/>
      <c r="JLF30" s="153"/>
      <c r="JLG30" s="153"/>
      <c r="JLH30" s="153"/>
      <c r="JLI30" s="153"/>
      <c r="JLJ30" s="153"/>
      <c r="JLK30" s="153"/>
      <c r="JLL30" s="153"/>
      <c r="JLM30" s="153"/>
      <c r="JLN30" s="153"/>
      <c r="JLO30" s="153"/>
      <c r="JLP30" s="153"/>
      <c r="JLQ30" s="153"/>
      <c r="JLR30" s="153"/>
      <c r="JLS30" s="153"/>
      <c r="JLT30" s="153"/>
      <c r="JLU30" s="153"/>
      <c r="JLV30" s="153"/>
      <c r="JLW30" s="153"/>
      <c r="JLX30" s="153"/>
      <c r="JLY30" s="153"/>
      <c r="JLZ30" s="153"/>
      <c r="JMA30" s="153"/>
      <c r="JMB30" s="153"/>
      <c r="JMC30" s="153"/>
      <c r="JMD30" s="153"/>
      <c r="JME30" s="153"/>
      <c r="JMF30" s="153"/>
      <c r="JMG30" s="153"/>
      <c r="JMH30" s="153"/>
      <c r="JMI30" s="153"/>
      <c r="JMJ30" s="153"/>
      <c r="JMK30" s="153"/>
      <c r="JML30" s="153"/>
      <c r="JMM30" s="153"/>
      <c r="JMN30" s="153"/>
      <c r="JMO30" s="153"/>
      <c r="JMP30" s="153"/>
      <c r="JMQ30" s="153"/>
      <c r="JMR30" s="153"/>
      <c r="JMS30" s="153"/>
      <c r="JMT30" s="153"/>
      <c r="JMU30" s="153"/>
      <c r="JMV30" s="153"/>
      <c r="JMW30" s="153"/>
      <c r="JMX30" s="153"/>
      <c r="JMY30" s="153"/>
      <c r="JMZ30" s="153"/>
      <c r="JNA30" s="153"/>
      <c r="JNB30" s="153"/>
      <c r="JNC30" s="153"/>
      <c r="JND30" s="153"/>
      <c r="JNE30" s="153"/>
      <c r="JNF30" s="153"/>
      <c r="JNG30" s="153"/>
      <c r="JNH30" s="153"/>
      <c r="JNI30" s="153"/>
      <c r="JNJ30" s="153"/>
      <c r="JNK30" s="153"/>
      <c r="JNL30" s="153"/>
      <c r="JNM30" s="153"/>
      <c r="JNN30" s="153"/>
      <c r="JNO30" s="153"/>
      <c r="JNP30" s="153"/>
      <c r="JNQ30" s="153"/>
      <c r="JNR30" s="153"/>
      <c r="JNS30" s="153"/>
      <c r="JNT30" s="153"/>
      <c r="JNU30" s="153"/>
      <c r="JNV30" s="153"/>
      <c r="JNW30" s="153"/>
      <c r="JNX30" s="153"/>
      <c r="JNY30" s="153"/>
      <c r="JNZ30" s="153"/>
      <c r="JOA30" s="153"/>
      <c r="JOB30" s="153"/>
      <c r="JOC30" s="153"/>
      <c r="JOD30" s="153"/>
      <c r="JOE30" s="153"/>
      <c r="JOF30" s="153"/>
      <c r="JOG30" s="153"/>
      <c r="JOH30" s="153"/>
      <c r="JOI30" s="153"/>
      <c r="JOJ30" s="153"/>
      <c r="JOK30" s="153"/>
      <c r="JOL30" s="153"/>
      <c r="JOM30" s="153"/>
      <c r="JON30" s="153"/>
      <c r="JOO30" s="153"/>
      <c r="JOP30" s="153"/>
      <c r="JOQ30" s="153"/>
      <c r="JOR30" s="153"/>
      <c r="JOS30" s="153"/>
      <c r="JOT30" s="153"/>
      <c r="JOU30" s="153"/>
      <c r="JOV30" s="153"/>
      <c r="JOW30" s="153"/>
      <c r="JOX30" s="153"/>
      <c r="JOY30" s="153"/>
      <c r="JOZ30" s="153"/>
      <c r="JPA30" s="153"/>
      <c r="JPB30" s="153"/>
      <c r="JPC30" s="153"/>
      <c r="JPD30" s="153"/>
      <c r="JPE30" s="153"/>
      <c r="JPF30" s="153"/>
      <c r="JPG30" s="153"/>
      <c r="JPH30" s="153"/>
      <c r="JPI30" s="153"/>
      <c r="JPJ30" s="153"/>
      <c r="JPK30" s="153"/>
      <c r="JPL30" s="153"/>
      <c r="JPM30" s="153"/>
      <c r="JPN30" s="153"/>
      <c r="JPO30" s="153"/>
      <c r="JPP30" s="153"/>
      <c r="JPQ30" s="153"/>
      <c r="JPR30" s="153"/>
      <c r="JPS30" s="153"/>
      <c r="JPT30" s="153"/>
      <c r="JPU30" s="153"/>
      <c r="JPV30" s="153"/>
      <c r="JPW30" s="153"/>
      <c r="JPX30" s="153"/>
      <c r="JPY30" s="153"/>
      <c r="JPZ30" s="153"/>
      <c r="JQA30" s="153"/>
      <c r="JQB30" s="153"/>
      <c r="JQC30" s="153"/>
      <c r="JQD30" s="153"/>
      <c r="JQE30" s="153"/>
      <c r="JQF30" s="153"/>
      <c r="JQG30" s="153"/>
      <c r="JQH30" s="153"/>
      <c r="JQI30" s="153"/>
      <c r="JQJ30" s="153"/>
      <c r="JQK30" s="153"/>
      <c r="JQL30" s="153"/>
      <c r="JQM30" s="153"/>
      <c r="JQN30" s="153"/>
      <c r="JQO30" s="153"/>
      <c r="JQP30" s="153"/>
      <c r="JQQ30" s="153"/>
      <c r="JQR30" s="153"/>
      <c r="JQS30" s="153"/>
      <c r="JQT30" s="153"/>
      <c r="JQU30" s="153"/>
      <c r="JQV30" s="153"/>
      <c r="JQW30" s="153"/>
      <c r="JQX30" s="153"/>
      <c r="JQY30" s="153"/>
      <c r="JQZ30" s="153"/>
      <c r="JRA30" s="153"/>
      <c r="JRB30" s="153"/>
      <c r="JRC30" s="153"/>
      <c r="JRD30" s="153"/>
      <c r="JRE30" s="153"/>
      <c r="JRF30" s="153"/>
      <c r="JRG30" s="153"/>
      <c r="JRH30" s="153"/>
      <c r="JRI30" s="153"/>
      <c r="JRJ30" s="153"/>
      <c r="JRK30" s="153"/>
      <c r="JRL30" s="153"/>
      <c r="JRM30" s="153"/>
      <c r="JRN30" s="153"/>
      <c r="JRO30" s="153"/>
      <c r="JRP30" s="153"/>
      <c r="JRQ30" s="153"/>
      <c r="JRR30" s="153"/>
      <c r="JRS30" s="153"/>
      <c r="JRT30" s="153"/>
      <c r="JRU30" s="153"/>
      <c r="JRV30" s="153"/>
      <c r="JRW30" s="153"/>
      <c r="JRX30" s="153"/>
      <c r="JRY30" s="153"/>
      <c r="JRZ30" s="153"/>
      <c r="JSA30" s="153"/>
      <c r="JSB30" s="153"/>
      <c r="JSC30" s="153"/>
      <c r="JSD30" s="153"/>
      <c r="JSE30" s="153"/>
      <c r="JSF30" s="153"/>
      <c r="JSG30" s="153"/>
      <c r="JSH30" s="153"/>
      <c r="JSI30" s="153"/>
      <c r="JSJ30" s="153"/>
      <c r="JSK30" s="153"/>
      <c r="JSL30" s="153"/>
      <c r="JSM30" s="153"/>
      <c r="JSN30" s="153"/>
      <c r="JSO30" s="153"/>
      <c r="JSP30" s="153"/>
      <c r="JSQ30" s="153"/>
      <c r="JSR30" s="153"/>
      <c r="JSS30" s="153"/>
      <c r="JST30" s="153"/>
      <c r="JSU30" s="153"/>
      <c r="JSV30" s="153"/>
      <c r="JSW30" s="153"/>
      <c r="JSX30" s="153"/>
      <c r="JSY30" s="153"/>
      <c r="JSZ30" s="153"/>
      <c r="JTA30" s="153"/>
      <c r="JTB30" s="153"/>
      <c r="JTC30" s="153"/>
      <c r="JTD30" s="153"/>
      <c r="JTE30" s="153"/>
      <c r="JTF30" s="153"/>
      <c r="JTG30" s="153"/>
      <c r="JTH30" s="153"/>
      <c r="JTI30" s="153"/>
      <c r="JTJ30" s="153"/>
      <c r="JTK30" s="153"/>
      <c r="JTL30" s="153"/>
      <c r="JTM30" s="153"/>
      <c r="JTN30" s="153"/>
      <c r="JTO30" s="153"/>
      <c r="JTP30" s="153"/>
      <c r="JTQ30" s="153"/>
      <c r="JTR30" s="153"/>
      <c r="JTS30" s="153"/>
      <c r="JTT30" s="153"/>
      <c r="JTU30" s="153"/>
      <c r="JTV30" s="153"/>
      <c r="JTW30" s="153"/>
      <c r="JTX30" s="153"/>
      <c r="JTY30" s="153"/>
      <c r="JTZ30" s="153"/>
      <c r="JUA30" s="153"/>
      <c r="JUB30" s="153"/>
      <c r="JUC30" s="153"/>
      <c r="JUD30" s="153"/>
      <c r="JUE30" s="153"/>
      <c r="JUF30" s="153"/>
      <c r="JUG30" s="153"/>
      <c r="JUH30" s="153"/>
      <c r="JUI30" s="153"/>
      <c r="JUJ30" s="153"/>
      <c r="JUK30" s="153"/>
      <c r="JUL30" s="153"/>
      <c r="JUM30" s="153"/>
      <c r="JUN30" s="153"/>
      <c r="JUO30" s="153"/>
      <c r="JUP30" s="153"/>
      <c r="JUQ30" s="153"/>
      <c r="JUR30" s="153"/>
      <c r="JUS30" s="153"/>
      <c r="JUT30" s="153"/>
      <c r="JUU30" s="153"/>
      <c r="JUV30" s="153"/>
      <c r="JUW30" s="153"/>
      <c r="JUX30" s="153"/>
      <c r="JUY30" s="153"/>
      <c r="JUZ30" s="153"/>
      <c r="JVA30" s="153"/>
      <c r="JVB30" s="153"/>
      <c r="JVC30" s="153"/>
      <c r="JVD30" s="153"/>
      <c r="JVE30" s="153"/>
      <c r="JVF30" s="153"/>
      <c r="JVG30" s="153"/>
      <c r="JVH30" s="153"/>
      <c r="JVI30" s="153"/>
      <c r="JVJ30" s="153"/>
      <c r="JVK30" s="153"/>
      <c r="JVL30" s="153"/>
      <c r="JVM30" s="153"/>
      <c r="JVN30" s="153"/>
      <c r="JVO30" s="153"/>
      <c r="JVP30" s="153"/>
      <c r="JVQ30" s="153"/>
      <c r="JVR30" s="153"/>
      <c r="JVS30" s="153"/>
      <c r="JVT30" s="153"/>
      <c r="JVU30" s="153"/>
      <c r="JVV30" s="153"/>
      <c r="JVW30" s="153"/>
      <c r="JVX30" s="153"/>
      <c r="JVY30" s="153"/>
      <c r="JVZ30" s="153"/>
      <c r="JWA30" s="153"/>
      <c r="JWB30" s="153"/>
      <c r="JWC30" s="153"/>
      <c r="JWD30" s="153"/>
      <c r="JWE30" s="153"/>
      <c r="JWF30" s="153"/>
      <c r="JWG30" s="153"/>
      <c r="JWH30" s="153"/>
      <c r="JWI30" s="153"/>
      <c r="JWJ30" s="153"/>
      <c r="JWK30" s="153"/>
      <c r="JWL30" s="153"/>
      <c r="JWM30" s="153"/>
      <c r="JWN30" s="153"/>
      <c r="JWO30" s="153"/>
      <c r="JWP30" s="153"/>
      <c r="JWQ30" s="153"/>
      <c r="JWR30" s="153"/>
      <c r="JWS30" s="153"/>
      <c r="JWT30" s="153"/>
      <c r="JWU30" s="153"/>
      <c r="JWV30" s="153"/>
      <c r="JWW30" s="153"/>
      <c r="JWX30" s="153"/>
      <c r="JWY30" s="153"/>
      <c r="JWZ30" s="153"/>
      <c r="JXA30" s="153"/>
      <c r="JXB30" s="153"/>
      <c r="JXC30" s="153"/>
      <c r="JXD30" s="153"/>
      <c r="JXE30" s="153"/>
      <c r="JXF30" s="153"/>
      <c r="JXG30" s="153"/>
      <c r="JXH30" s="153"/>
      <c r="JXI30" s="153"/>
      <c r="JXJ30" s="153"/>
      <c r="JXK30" s="153"/>
      <c r="JXL30" s="153"/>
      <c r="JXM30" s="153"/>
      <c r="JXN30" s="153"/>
      <c r="JXO30" s="153"/>
      <c r="JXP30" s="153"/>
      <c r="JXQ30" s="153"/>
      <c r="JXR30" s="153"/>
      <c r="JXS30" s="153"/>
      <c r="JXT30" s="153"/>
      <c r="JXU30" s="153"/>
      <c r="JXV30" s="153"/>
      <c r="JXW30" s="153"/>
      <c r="JXX30" s="153"/>
      <c r="JXY30" s="153"/>
      <c r="JXZ30" s="153"/>
      <c r="JYA30" s="153"/>
      <c r="JYB30" s="153"/>
      <c r="JYC30" s="153"/>
      <c r="JYD30" s="153"/>
      <c r="JYE30" s="153"/>
      <c r="JYF30" s="153"/>
      <c r="JYG30" s="153"/>
      <c r="JYH30" s="153"/>
      <c r="JYI30" s="153"/>
      <c r="JYJ30" s="153"/>
      <c r="JYK30" s="153"/>
      <c r="JYL30" s="153"/>
      <c r="JYM30" s="153"/>
      <c r="JYN30" s="153"/>
      <c r="JYO30" s="153"/>
      <c r="JYP30" s="153"/>
      <c r="JYQ30" s="153"/>
      <c r="JYR30" s="153"/>
      <c r="JYS30" s="153"/>
      <c r="JYT30" s="153"/>
      <c r="JYU30" s="153"/>
      <c r="JYV30" s="153"/>
      <c r="JYW30" s="153"/>
      <c r="JYX30" s="153"/>
      <c r="JYY30" s="153"/>
      <c r="JYZ30" s="153"/>
      <c r="JZA30" s="153"/>
      <c r="JZB30" s="153"/>
      <c r="JZC30" s="153"/>
      <c r="JZD30" s="153"/>
      <c r="JZE30" s="153"/>
      <c r="JZF30" s="153"/>
      <c r="JZG30" s="153"/>
      <c r="JZH30" s="153"/>
      <c r="JZI30" s="153"/>
      <c r="JZJ30" s="153"/>
      <c r="JZK30" s="153"/>
      <c r="JZL30" s="153"/>
      <c r="JZM30" s="153"/>
      <c r="JZN30" s="153"/>
      <c r="JZO30" s="153"/>
      <c r="JZP30" s="153"/>
      <c r="JZQ30" s="153"/>
      <c r="JZR30" s="153"/>
      <c r="JZS30" s="153"/>
      <c r="JZT30" s="153"/>
      <c r="JZU30" s="153"/>
      <c r="JZV30" s="153"/>
      <c r="JZW30" s="153"/>
      <c r="JZX30" s="153"/>
      <c r="JZY30" s="153"/>
      <c r="JZZ30" s="153"/>
      <c r="KAA30" s="153"/>
      <c r="KAB30" s="153"/>
      <c r="KAC30" s="153"/>
      <c r="KAD30" s="153"/>
      <c r="KAE30" s="153"/>
      <c r="KAF30" s="153"/>
      <c r="KAG30" s="153"/>
      <c r="KAH30" s="153"/>
      <c r="KAI30" s="153"/>
      <c r="KAJ30" s="153"/>
      <c r="KAK30" s="153"/>
      <c r="KAL30" s="153"/>
      <c r="KAM30" s="153"/>
      <c r="KAN30" s="153"/>
      <c r="KAO30" s="153"/>
      <c r="KAP30" s="153"/>
      <c r="KAQ30" s="153"/>
      <c r="KAR30" s="153"/>
      <c r="KAS30" s="153"/>
      <c r="KAT30" s="153"/>
      <c r="KAU30" s="153"/>
      <c r="KAV30" s="153"/>
      <c r="KAW30" s="153"/>
      <c r="KAX30" s="153"/>
      <c r="KAY30" s="153"/>
      <c r="KAZ30" s="153"/>
      <c r="KBA30" s="153"/>
      <c r="KBB30" s="153"/>
      <c r="KBC30" s="153"/>
      <c r="KBD30" s="153"/>
      <c r="KBE30" s="153"/>
      <c r="KBF30" s="153"/>
      <c r="KBG30" s="153"/>
      <c r="KBH30" s="153"/>
      <c r="KBI30" s="153"/>
      <c r="KBJ30" s="153"/>
      <c r="KBK30" s="153"/>
      <c r="KBL30" s="153"/>
      <c r="KBM30" s="153"/>
      <c r="KBN30" s="153"/>
      <c r="KBO30" s="153"/>
      <c r="KBP30" s="153"/>
      <c r="KBQ30" s="153"/>
      <c r="KBR30" s="153"/>
      <c r="KBS30" s="153"/>
      <c r="KBT30" s="153"/>
      <c r="KBU30" s="153"/>
      <c r="KBV30" s="153"/>
      <c r="KBW30" s="153"/>
      <c r="KBX30" s="153"/>
      <c r="KBY30" s="153"/>
      <c r="KBZ30" s="153"/>
      <c r="KCA30" s="153"/>
      <c r="KCB30" s="153"/>
      <c r="KCC30" s="153"/>
      <c r="KCD30" s="153"/>
      <c r="KCE30" s="153"/>
      <c r="KCF30" s="153"/>
      <c r="KCG30" s="153"/>
      <c r="KCH30" s="153"/>
      <c r="KCI30" s="153"/>
      <c r="KCJ30" s="153"/>
      <c r="KCK30" s="153"/>
      <c r="KCL30" s="153"/>
      <c r="KCM30" s="153"/>
      <c r="KCN30" s="153"/>
      <c r="KCO30" s="153"/>
      <c r="KCP30" s="153"/>
      <c r="KCQ30" s="153"/>
      <c r="KCR30" s="153"/>
      <c r="KCS30" s="153"/>
      <c r="KCT30" s="153"/>
      <c r="KCU30" s="153"/>
      <c r="KCV30" s="153"/>
      <c r="KCW30" s="153"/>
      <c r="KCX30" s="153"/>
      <c r="KCY30" s="153"/>
      <c r="KCZ30" s="153"/>
      <c r="KDA30" s="153"/>
      <c r="KDB30" s="153"/>
      <c r="KDC30" s="153"/>
      <c r="KDD30" s="153"/>
      <c r="KDE30" s="153"/>
      <c r="KDF30" s="153"/>
      <c r="KDG30" s="153"/>
      <c r="KDH30" s="153"/>
      <c r="KDI30" s="153"/>
      <c r="KDJ30" s="153"/>
      <c r="KDK30" s="153"/>
      <c r="KDL30" s="153"/>
      <c r="KDM30" s="153"/>
      <c r="KDN30" s="153"/>
      <c r="KDO30" s="153"/>
      <c r="KDP30" s="153"/>
      <c r="KDQ30" s="153"/>
      <c r="KDR30" s="153"/>
      <c r="KDS30" s="153"/>
      <c r="KDT30" s="153"/>
      <c r="KDU30" s="153"/>
      <c r="KDV30" s="153"/>
      <c r="KDW30" s="153"/>
      <c r="KDX30" s="153"/>
      <c r="KDY30" s="153"/>
      <c r="KDZ30" s="153"/>
      <c r="KEA30" s="153"/>
      <c r="KEB30" s="153"/>
      <c r="KEC30" s="153"/>
      <c r="KED30" s="153"/>
      <c r="KEE30" s="153"/>
      <c r="KEF30" s="153"/>
      <c r="KEG30" s="153"/>
      <c r="KEH30" s="153"/>
      <c r="KEI30" s="153"/>
      <c r="KEJ30" s="153"/>
      <c r="KEK30" s="153"/>
      <c r="KEL30" s="153"/>
      <c r="KEM30" s="153"/>
      <c r="KEN30" s="153"/>
      <c r="KEO30" s="153"/>
      <c r="KEP30" s="153"/>
      <c r="KEQ30" s="153"/>
      <c r="KER30" s="153"/>
      <c r="KES30" s="153"/>
      <c r="KET30" s="153"/>
      <c r="KEU30" s="153"/>
      <c r="KEV30" s="153"/>
      <c r="KEW30" s="153"/>
      <c r="KEX30" s="153"/>
      <c r="KEY30" s="153"/>
      <c r="KEZ30" s="153"/>
      <c r="KFA30" s="153"/>
      <c r="KFB30" s="153"/>
      <c r="KFC30" s="153"/>
      <c r="KFD30" s="153"/>
      <c r="KFE30" s="153"/>
      <c r="KFF30" s="153"/>
      <c r="KFG30" s="153"/>
      <c r="KFH30" s="153"/>
      <c r="KFI30" s="153"/>
      <c r="KFJ30" s="153"/>
      <c r="KFK30" s="153"/>
      <c r="KFL30" s="153"/>
      <c r="KFM30" s="153"/>
      <c r="KFN30" s="153"/>
      <c r="KFO30" s="153"/>
      <c r="KFP30" s="153"/>
      <c r="KFQ30" s="153"/>
      <c r="KFR30" s="153"/>
      <c r="KFS30" s="153"/>
      <c r="KFT30" s="153"/>
      <c r="KFU30" s="153"/>
      <c r="KFV30" s="153"/>
      <c r="KFW30" s="153"/>
      <c r="KFX30" s="153"/>
      <c r="KFY30" s="153"/>
      <c r="KFZ30" s="153"/>
      <c r="KGA30" s="153"/>
      <c r="KGB30" s="153"/>
      <c r="KGC30" s="153"/>
      <c r="KGD30" s="153"/>
      <c r="KGE30" s="153"/>
      <c r="KGF30" s="153"/>
      <c r="KGG30" s="153"/>
      <c r="KGH30" s="153"/>
      <c r="KGI30" s="153"/>
      <c r="KGJ30" s="153"/>
      <c r="KGK30" s="153"/>
      <c r="KGL30" s="153"/>
      <c r="KGM30" s="153"/>
      <c r="KGN30" s="153"/>
      <c r="KGO30" s="153"/>
      <c r="KGP30" s="153"/>
      <c r="KGQ30" s="153"/>
      <c r="KGR30" s="153"/>
      <c r="KGS30" s="153"/>
      <c r="KGT30" s="153"/>
      <c r="KGU30" s="153"/>
      <c r="KGV30" s="153"/>
      <c r="KGW30" s="153"/>
      <c r="KGX30" s="153"/>
      <c r="KGY30" s="153"/>
      <c r="KGZ30" s="153"/>
      <c r="KHA30" s="153"/>
      <c r="KHB30" s="153"/>
      <c r="KHC30" s="153"/>
      <c r="KHD30" s="153"/>
      <c r="KHE30" s="153"/>
      <c r="KHF30" s="153"/>
      <c r="KHG30" s="153"/>
      <c r="KHH30" s="153"/>
      <c r="KHI30" s="153"/>
      <c r="KHJ30" s="153"/>
      <c r="KHK30" s="153"/>
      <c r="KHL30" s="153"/>
      <c r="KHM30" s="153"/>
      <c r="KHN30" s="153"/>
      <c r="KHO30" s="153"/>
      <c r="KHP30" s="153"/>
      <c r="KHQ30" s="153"/>
      <c r="KHR30" s="153"/>
      <c r="KHS30" s="153"/>
      <c r="KHT30" s="153"/>
      <c r="KHU30" s="153"/>
      <c r="KHV30" s="153"/>
      <c r="KHW30" s="153"/>
      <c r="KHX30" s="153"/>
      <c r="KHY30" s="153"/>
      <c r="KHZ30" s="153"/>
      <c r="KIA30" s="153"/>
      <c r="KIB30" s="153"/>
      <c r="KIC30" s="153"/>
      <c r="KID30" s="153"/>
      <c r="KIE30" s="153"/>
      <c r="KIF30" s="153"/>
      <c r="KIG30" s="153"/>
      <c r="KIH30" s="153"/>
      <c r="KII30" s="153"/>
      <c r="KIJ30" s="153"/>
      <c r="KIK30" s="153"/>
      <c r="KIL30" s="153"/>
      <c r="KIM30" s="153"/>
      <c r="KIN30" s="153"/>
      <c r="KIO30" s="153"/>
      <c r="KIP30" s="153"/>
      <c r="KIQ30" s="153"/>
      <c r="KIR30" s="153"/>
      <c r="KIS30" s="153"/>
      <c r="KIT30" s="153"/>
      <c r="KIU30" s="153"/>
      <c r="KIV30" s="153"/>
      <c r="KIW30" s="153"/>
      <c r="KIX30" s="153"/>
      <c r="KIY30" s="153"/>
      <c r="KIZ30" s="153"/>
      <c r="KJA30" s="153"/>
      <c r="KJB30" s="153"/>
      <c r="KJC30" s="153"/>
      <c r="KJD30" s="153"/>
      <c r="KJE30" s="153"/>
      <c r="KJF30" s="153"/>
      <c r="KJG30" s="153"/>
      <c r="KJH30" s="153"/>
      <c r="KJI30" s="153"/>
      <c r="KJJ30" s="153"/>
      <c r="KJK30" s="153"/>
      <c r="KJL30" s="153"/>
      <c r="KJM30" s="153"/>
      <c r="KJN30" s="153"/>
      <c r="KJO30" s="153"/>
      <c r="KJP30" s="153"/>
      <c r="KJQ30" s="153"/>
      <c r="KJR30" s="153"/>
      <c r="KJS30" s="153"/>
      <c r="KJT30" s="153"/>
      <c r="KJU30" s="153"/>
      <c r="KJV30" s="153"/>
      <c r="KJW30" s="153"/>
      <c r="KJX30" s="153"/>
      <c r="KJY30" s="153"/>
      <c r="KJZ30" s="153"/>
      <c r="KKA30" s="153"/>
      <c r="KKB30" s="153"/>
      <c r="KKC30" s="153"/>
      <c r="KKD30" s="153"/>
      <c r="KKE30" s="153"/>
      <c r="KKF30" s="153"/>
      <c r="KKG30" s="153"/>
      <c r="KKH30" s="153"/>
      <c r="KKI30" s="153"/>
      <c r="KKJ30" s="153"/>
      <c r="KKK30" s="153"/>
      <c r="KKL30" s="153"/>
      <c r="KKM30" s="153"/>
      <c r="KKN30" s="153"/>
      <c r="KKO30" s="153"/>
      <c r="KKP30" s="153"/>
      <c r="KKQ30" s="153"/>
      <c r="KKR30" s="153"/>
      <c r="KKS30" s="153"/>
      <c r="KKT30" s="153"/>
      <c r="KKU30" s="153"/>
      <c r="KKV30" s="153"/>
      <c r="KKW30" s="153"/>
      <c r="KKX30" s="153"/>
      <c r="KKY30" s="153"/>
      <c r="KKZ30" s="153"/>
      <c r="KLA30" s="153"/>
      <c r="KLB30" s="153"/>
      <c r="KLC30" s="153"/>
      <c r="KLD30" s="153"/>
      <c r="KLE30" s="153"/>
      <c r="KLF30" s="153"/>
      <c r="KLG30" s="153"/>
      <c r="KLH30" s="153"/>
      <c r="KLI30" s="153"/>
      <c r="KLJ30" s="153"/>
      <c r="KLK30" s="153"/>
      <c r="KLL30" s="153"/>
      <c r="KLM30" s="153"/>
      <c r="KLN30" s="153"/>
      <c r="KLO30" s="153"/>
      <c r="KLP30" s="153"/>
      <c r="KLQ30" s="153"/>
      <c r="KLR30" s="153"/>
      <c r="KLS30" s="153"/>
      <c r="KLT30" s="153"/>
      <c r="KLU30" s="153"/>
      <c r="KLV30" s="153"/>
      <c r="KLW30" s="153"/>
      <c r="KLX30" s="153"/>
      <c r="KLY30" s="153"/>
      <c r="KLZ30" s="153"/>
      <c r="KMA30" s="153"/>
      <c r="KMB30" s="153"/>
      <c r="KMC30" s="153"/>
      <c r="KMD30" s="153"/>
      <c r="KME30" s="153"/>
      <c r="KMF30" s="153"/>
      <c r="KMG30" s="153"/>
      <c r="KMH30" s="153"/>
      <c r="KMI30" s="153"/>
      <c r="KMJ30" s="153"/>
      <c r="KMK30" s="153"/>
      <c r="KML30" s="153"/>
      <c r="KMM30" s="153"/>
      <c r="KMN30" s="153"/>
      <c r="KMO30" s="153"/>
      <c r="KMP30" s="153"/>
      <c r="KMQ30" s="153"/>
      <c r="KMR30" s="153"/>
      <c r="KMS30" s="153"/>
      <c r="KMT30" s="153"/>
      <c r="KMU30" s="153"/>
      <c r="KMV30" s="153"/>
      <c r="KMW30" s="153"/>
      <c r="KMX30" s="153"/>
      <c r="KMY30" s="153"/>
      <c r="KMZ30" s="153"/>
      <c r="KNA30" s="153"/>
      <c r="KNB30" s="153"/>
      <c r="KNC30" s="153"/>
      <c r="KND30" s="153"/>
      <c r="KNE30" s="153"/>
      <c r="KNF30" s="153"/>
      <c r="KNG30" s="153"/>
      <c r="KNH30" s="153"/>
      <c r="KNI30" s="153"/>
      <c r="KNJ30" s="153"/>
      <c r="KNK30" s="153"/>
      <c r="KNL30" s="153"/>
      <c r="KNM30" s="153"/>
      <c r="KNN30" s="153"/>
      <c r="KNO30" s="153"/>
      <c r="KNP30" s="153"/>
      <c r="KNQ30" s="153"/>
      <c r="KNR30" s="153"/>
      <c r="KNS30" s="153"/>
      <c r="KNT30" s="153"/>
      <c r="KNU30" s="153"/>
      <c r="KNV30" s="153"/>
      <c r="KNW30" s="153"/>
      <c r="KNX30" s="153"/>
      <c r="KNY30" s="153"/>
      <c r="KNZ30" s="153"/>
      <c r="KOA30" s="153"/>
      <c r="KOB30" s="153"/>
      <c r="KOC30" s="153"/>
      <c r="KOD30" s="153"/>
      <c r="KOE30" s="153"/>
      <c r="KOF30" s="153"/>
      <c r="KOG30" s="153"/>
      <c r="KOH30" s="153"/>
      <c r="KOI30" s="153"/>
      <c r="KOJ30" s="153"/>
      <c r="KOK30" s="153"/>
      <c r="KOL30" s="153"/>
      <c r="KOM30" s="153"/>
      <c r="KON30" s="153"/>
      <c r="KOO30" s="153"/>
      <c r="KOP30" s="153"/>
      <c r="KOQ30" s="153"/>
      <c r="KOR30" s="153"/>
      <c r="KOS30" s="153"/>
      <c r="KOT30" s="153"/>
      <c r="KOU30" s="153"/>
      <c r="KOV30" s="153"/>
      <c r="KOW30" s="153"/>
      <c r="KOX30" s="153"/>
      <c r="KOY30" s="153"/>
      <c r="KOZ30" s="153"/>
      <c r="KPA30" s="153"/>
      <c r="KPB30" s="153"/>
      <c r="KPC30" s="153"/>
      <c r="KPD30" s="153"/>
      <c r="KPE30" s="153"/>
      <c r="KPF30" s="153"/>
      <c r="KPG30" s="153"/>
      <c r="KPH30" s="153"/>
      <c r="KPI30" s="153"/>
      <c r="KPJ30" s="153"/>
      <c r="KPK30" s="153"/>
      <c r="KPL30" s="153"/>
      <c r="KPM30" s="153"/>
      <c r="KPN30" s="153"/>
      <c r="KPO30" s="153"/>
      <c r="KPP30" s="153"/>
      <c r="KPQ30" s="153"/>
      <c r="KPR30" s="153"/>
      <c r="KPS30" s="153"/>
      <c r="KPT30" s="153"/>
      <c r="KPU30" s="153"/>
      <c r="KPV30" s="153"/>
      <c r="KPW30" s="153"/>
      <c r="KPX30" s="153"/>
      <c r="KPY30" s="153"/>
      <c r="KPZ30" s="153"/>
      <c r="KQA30" s="153"/>
      <c r="KQB30" s="153"/>
      <c r="KQC30" s="153"/>
      <c r="KQD30" s="153"/>
      <c r="KQE30" s="153"/>
      <c r="KQF30" s="153"/>
      <c r="KQG30" s="153"/>
      <c r="KQH30" s="153"/>
      <c r="KQI30" s="153"/>
      <c r="KQJ30" s="153"/>
      <c r="KQK30" s="153"/>
      <c r="KQL30" s="153"/>
      <c r="KQM30" s="153"/>
      <c r="KQN30" s="153"/>
      <c r="KQO30" s="153"/>
      <c r="KQP30" s="153"/>
      <c r="KQQ30" s="153"/>
      <c r="KQR30" s="153"/>
      <c r="KQS30" s="153"/>
      <c r="KQT30" s="153"/>
      <c r="KQU30" s="153"/>
      <c r="KQV30" s="153"/>
      <c r="KQW30" s="153"/>
      <c r="KQX30" s="153"/>
      <c r="KQY30" s="153"/>
      <c r="KQZ30" s="153"/>
      <c r="KRA30" s="153"/>
      <c r="KRB30" s="153"/>
      <c r="KRC30" s="153"/>
      <c r="KRD30" s="153"/>
      <c r="KRE30" s="153"/>
      <c r="KRF30" s="153"/>
      <c r="KRG30" s="153"/>
      <c r="KRH30" s="153"/>
      <c r="KRI30" s="153"/>
      <c r="KRJ30" s="153"/>
      <c r="KRK30" s="153"/>
      <c r="KRL30" s="153"/>
      <c r="KRM30" s="153"/>
      <c r="KRN30" s="153"/>
      <c r="KRO30" s="153"/>
      <c r="KRP30" s="153"/>
      <c r="KRQ30" s="153"/>
      <c r="KRR30" s="153"/>
      <c r="KRS30" s="153"/>
      <c r="KRT30" s="153"/>
      <c r="KRU30" s="153"/>
      <c r="KRV30" s="153"/>
      <c r="KRW30" s="153"/>
      <c r="KRX30" s="153"/>
      <c r="KRY30" s="153"/>
      <c r="KRZ30" s="153"/>
      <c r="KSA30" s="153"/>
      <c r="KSB30" s="153"/>
      <c r="KSC30" s="153"/>
      <c r="KSD30" s="153"/>
      <c r="KSE30" s="153"/>
      <c r="KSF30" s="153"/>
      <c r="KSG30" s="153"/>
      <c r="KSH30" s="153"/>
      <c r="KSI30" s="153"/>
      <c r="KSJ30" s="153"/>
      <c r="KSK30" s="153"/>
      <c r="KSL30" s="153"/>
      <c r="KSM30" s="153"/>
      <c r="KSN30" s="153"/>
      <c r="KSO30" s="153"/>
      <c r="KSP30" s="153"/>
      <c r="KSQ30" s="153"/>
      <c r="KSR30" s="153"/>
      <c r="KSS30" s="153"/>
      <c r="KST30" s="153"/>
      <c r="KSU30" s="153"/>
      <c r="KSV30" s="153"/>
      <c r="KSW30" s="153"/>
      <c r="KSX30" s="153"/>
      <c r="KSY30" s="153"/>
      <c r="KSZ30" s="153"/>
      <c r="KTA30" s="153"/>
      <c r="KTB30" s="153"/>
      <c r="KTC30" s="153"/>
      <c r="KTD30" s="153"/>
      <c r="KTE30" s="153"/>
      <c r="KTF30" s="153"/>
      <c r="KTG30" s="153"/>
      <c r="KTH30" s="153"/>
      <c r="KTI30" s="153"/>
      <c r="KTJ30" s="153"/>
      <c r="KTK30" s="153"/>
      <c r="KTL30" s="153"/>
      <c r="KTM30" s="153"/>
      <c r="KTN30" s="153"/>
      <c r="KTO30" s="153"/>
      <c r="KTP30" s="153"/>
      <c r="KTQ30" s="153"/>
      <c r="KTR30" s="153"/>
      <c r="KTS30" s="153"/>
      <c r="KTT30" s="153"/>
      <c r="KTU30" s="153"/>
      <c r="KTV30" s="153"/>
      <c r="KTW30" s="153"/>
      <c r="KTX30" s="153"/>
      <c r="KTY30" s="153"/>
      <c r="KTZ30" s="153"/>
      <c r="KUA30" s="153"/>
      <c r="KUB30" s="153"/>
      <c r="KUC30" s="153"/>
      <c r="KUD30" s="153"/>
      <c r="KUE30" s="153"/>
      <c r="KUF30" s="153"/>
      <c r="KUG30" s="153"/>
      <c r="KUH30" s="153"/>
      <c r="KUI30" s="153"/>
      <c r="KUJ30" s="153"/>
      <c r="KUK30" s="153"/>
      <c r="KUL30" s="153"/>
      <c r="KUM30" s="153"/>
      <c r="KUN30" s="153"/>
      <c r="KUO30" s="153"/>
      <c r="KUP30" s="153"/>
      <c r="KUQ30" s="153"/>
      <c r="KUR30" s="153"/>
      <c r="KUS30" s="153"/>
      <c r="KUT30" s="153"/>
      <c r="KUU30" s="153"/>
      <c r="KUV30" s="153"/>
      <c r="KUW30" s="153"/>
      <c r="KUX30" s="153"/>
      <c r="KUY30" s="153"/>
      <c r="KUZ30" s="153"/>
      <c r="KVA30" s="153"/>
      <c r="KVB30" s="153"/>
      <c r="KVC30" s="153"/>
      <c r="KVD30" s="153"/>
      <c r="KVE30" s="153"/>
      <c r="KVF30" s="153"/>
      <c r="KVG30" s="153"/>
      <c r="KVH30" s="153"/>
      <c r="KVI30" s="153"/>
      <c r="KVJ30" s="153"/>
      <c r="KVK30" s="153"/>
      <c r="KVL30" s="153"/>
      <c r="KVM30" s="153"/>
      <c r="KVN30" s="153"/>
      <c r="KVO30" s="153"/>
      <c r="KVP30" s="153"/>
      <c r="KVQ30" s="153"/>
      <c r="KVR30" s="153"/>
      <c r="KVS30" s="153"/>
      <c r="KVT30" s="153"/>
      <c r="KVU30" s="153"/>
      <c r="KVV30" s="153"/>
      <c r="KVW30" s="153"/>
      <c r="KVX30" s="153"/>
      <c r="KVY30" s="153"/>
      <c r="KVZ30" s="153"/>
      <c r="KWA30" s="153"/>
      <c r="KWB30" s="153"/>
      <c r="KWC30" s="153"/>
      <c r="KWD30" s="153"/>
      <c r="KWE30" s="153"/>
      <c r="KWF30" s="153"/>
      <c r="KWG30" s="153"/>
      <c r="KWH30" s="153"/>
      <c r="KWI30" s="153"/>
      <c r="KWJ30" s="153"/>
      <c r="KWK30" s="153"/>
      <c r="KWL30" s="153"/>
      <c r="KWM30" s="153"/>
      <c r="KWN30" s="153"/>
      <c r="KWO30" s="153"/>
      <c r="KWP30" s="153"/>
      <c r="KWQ30" s="153"/>
      <c r="KWR30" s="153"/>
      <c r="KWS30" s="153"/>
      <c r="KWT30" s="153"/>
      <c r="KWU30" s="153"/>
      <c r="KWV30" s="153"/>
      <c r="KWW30" s="153"/>
      <c r="KWX30" s="153"/>
      <c r="KWY30" s="153"/>
      <c r="KWZ30" s="153"/>
      <c r="KXA30" s="153"/>
      <c r="KXB30" s="153"/>
      <c r="KXC30" s="153"/>
      <c r="KXD30" s="153"/>
      <c r="KXE30" s="153"/>
      <c r="KXF30" s="153"/>
      <c r="KXG30" s="153"/>
      <c r="KXH30" s="153"/>
      <c r="KXI30" s="153"/>
      <c r="KXJ30" s="153"/>
      <c r="KXK30" s="153"/>
      <c r="KXL30" s="153"/>
      <c r="KXM30" s="153"/>
      <c r="KXN30" s="153"/>
      <c r="KXO30" s="153"/>
      <c r="KXP30" s="153"/>
      <c r="KXQ30" s="153"/>
      <c r="KXR30" s="153"/>
      <c r="KXS30" s="153"/>
      <c r="KXT30" s="153"/>
      <c r="KXU30" s="153"/>
      <c r="KXV30" s="153"/>
      <c r="KXW30" s="153"/>
      <c r="KXX30" s="153"/>
      <c r="KXY30" s="153"/>
      <c r="KXZ30" s="153"/>
      <c r="KYA30" s="153"/>
      <c r="KYB30" s="153"/>
      <c r="KYC30" s="153"/>
      <c r="KYD30" s="153"/>
      <c r="KYE30" s="153"/>
      <c r="KYF30" s="153"/>
      <c r="KYG30" s="153"/>
      <c r="KYH30" s="153"/>
      <c r="KYI30" s="153"/>
      <c r="KYJ30" s="153"/>
      <c r="KYK30" s="153"/>
      <c r="KYL30" s="153"/>
      <c r="KYM30" s="153"/>
      <c r="KYN30" s="153"/>
      <c r="KYO30" s="153"/>
      <c r="KYP30" s="153"/>
      <c r="KYQ30" s="153"/>
      <c r="KYR30" s="153"/>
      <c r="KYS30" s="153"/>
      <c r="KYT30" s="153"/>
      <c r="KYU30" s="153"/>
      <c r="KYV30" s="153"/>
      <c r="KYW30" s="153"/>
      <c r="KYX30" s="153"/>
      <c r="KYY30" s="153"/>
      <c r="KYZ30" s="153"/>
      <c r="KZA30" s="153"/>
      <c r="KZB30" s="153"/>
      <c r="KZC30" s="153"/>
      <c r="KZD30" s="153"/>
      <c r="KZE30" s="153"/>
      <c r="KZF30" s="153"/>
      <c r="KZG30" s="153"/>
      <c r="KZH30" s="153"/>
      <c r="KZI30" s="153"/>
      <c r="KZJ30" s="153"/>
      <c r="KZK30" s="153"/>
      <c r="KZL30" s="153"/>
      <c r="KZM30" s="153"/>
      <c r="KZN30" s="153"/>
      <c r="KZO30" s="153"/>
      <c r="KZP30" s="153"/>
      <c r="KZQ30" s="153"/>
      <c r="KZR30" s="153"/>
      <c r="KZS30" s="153"/>
      <c r="KZT30" s="153"/>
      <c r="KZU30" s="153"/>
      <c r="KZV30" s="153"/>
      <c r="KZW30" s="153"/>
      <c r="KZX30" s="153"/>
      <c r="KZY30" s="153"/>
      <c r="KZZ30" s="153"/>
      <c r="LAA30" s="153"/>
      <c r="LAB30" s="153"/>
      <c r="LAC30" s="153"/>
      <c r="LAD30" s="153"/>
      <c r="LAE30" s="153"/>
      <c r="LAF30" s="153"/>
      <c r="LAG30" s="153"/>
      <c r="LAH30" s="153"/>
      <c r="LAI30" s="153"/>
      <c r="LAJ30" s="153"/>
      <c r="LAK30" s="153"/>
      <c r="LAL30" s="153"/>
      <c r="LAM30" s="153"/>
      <c r="LAN30" s="153"/>
      <c r="LAO30" s="153"/>
      <c r="LAP30" s="153"/>
      <c r="LAQ30" s="153"/>
      <c r="LAR30" s="153"/>
      <c r="LAS30" s="153"/>
      <c r="LAT30" s="153"/>
      <c r="LAU30" s="153"/>
      <c r="LAV30" s="153"/>
      <c r="LAW30" s="153"/>
      <c r="LAX30" s="153"/>
      <c r="LAY30" s="153"/>
      <c r="LAZ30" s="153"/>
      <c r="LBA30" s="153"/>
      <c r="LBB30" s="153"/>
      <c r="LBC30" s="153"/>
      <c r="LBD30" s="153"/>
      <c r="LBE30" s="153"/>
      <c r="LBF30" s="153"/>
      <c r="LBG30" s="153"/>
      <c r="LBH30" s="153"/>
      <c r="LBI30" s="153"/>
      <c r="LBJ30" s="153"/>
      <c r="LBK30" s="153"/>
      <c r="LBL30" s="153"/>
      <c r="LBM30" s="153"/>
      <c r="LBN30" s="153"/>
      <c r="LBO30" s="153"/>
      <c r="LBP30" s="153"/>
      <c r="LBQ30" s="153"/>
      <c r="LBR30" s="153"/>
      <c r="LBS30" s="153"/>
      <c r="LBT30" s="153"/>
      <c r="LBU30" s="153"/>
      <c r="LBV30" s="153"/>
      <c r="LBW30" s="153"/>
      <c r="LBX30" s="153"/>
      <c r="LBY30" s="153"/>
      <c r="LBZ30" s="153"/>
      <c r="LCA30" s="153"/>
      <c r="LCB30" s="153"/>
      <c r="LCC30" s="153"/>
      <c r="LCD30" s="153"/>
      <c r="LCE30" s="153"/>
      <c r="LCF30" s="153"/>
      <c r="LCG30" s="153"/>
      <c r="LCH30" s="153"/>
      <c r="LCI30" s="153"/>
      <c r="LCJ30" s="153"/>
      <c r="LCK30" s="153"/>
      <c r="LCL30" s="153"/>
      <c r="LCM30" s="153"/>
      <c r="LCN30" s="153"/>
      <c r="LCO30" s="153"/>
      <c r="LCP30" s="153"/>
      <c r="LCQ30" s="153"/>
      <c r="LCR30" s="153"/>
      <c r="LCS30" s="153"/>
      <c r="LCT30" s="153"/>
      <c r="LCU30" s="153"/>
      <c r="LCV30" s="153"/>
      <c r="LCW30" s="153"/>
      <c r="LCX30" s="153"/>
      <c r="LCY30" s="153"/>
      <c r="LCZ30" s="153"/>
      <c r="LDA30" s="153"/>
      <c r="LDB30" s="153"/>
      <c r="LDC30" s="153"/>
      <c r="LDD30" s="153"/>
      <c r="LDE30" s="153"/>
      <c r="LDF30" s="153"/>
      <c r="LDG30" s="153"/>
      <c r="LDH30" s="153"/>
      <c r="LDI30" s="153"/>
      <c r="LDJ30" s="153"/>
      <c r="LDK30" s="153"/>
      <c r="LDL30" s="153"/>
      <c r="LDM30" s="153"/>
      <c r="LDN30" s="153"/>
      <c r="LDO30" s="153"/>
      <c r="LDP30" s="153"/>
      <c r="LDQ30" s="153"/>
      <c r="LDR30" s="153"/>
      <c r="LDS30" s="153"/>
      <c r="LDT30" s="153"/>
      <c r="LDU30" s="153"/>
      <c r="LDV30" s="153"/>
      <c r="LDW30" s="153"/>
      <c r="LDX30" s="153"/>
      <c r="LDY30" s="153"/>
      <c r="LDZ30" s="153"/>
      <c r="LEA30" s="153"/>
      <c r="LEB30" s="153"/>
      <c r="LEC30" s="153"/>
      <c r="LED30" s="153"/>
      <c r="LEE30" s="153"/>
      <c r="LEF30" s="153"/>
      <c r="LEG30" s="153"/>
      <c r="LEH30" s="153"/>
      <c r="LEI30" s="153"/>
      <c r="LEJ30" s="153"/>
      <c r="LEK30" s="153"/>
      <c r="LEL30" s="153"/>
      <c r="LEM30" s="153"/>
      <c r="LEN30" s="153"/>
      <c r="LEO30" s="153"/>
      <c r="LEP30" s="153"/>
      <c r="LEQ30" s="153"/>
      <c r="LER30" s="153"/>
      <c r="LES30" s="153"/>
      <c r="LET30" s="153"/>
      <c r="LEU30" s="153"/>
      <c r="LEV30" s="153"/>
      <c r="LEW30" s="153"/>
      <c r="LEX30" s="153"/>
      <c r="LEY30" s="153"/>
      <c r="LEZ30" s="153"/>
      <c r="LFA30" s="153"/>
      <c r="LFB30" s="153"/>
      <c r="LFC30" s="153"/>
      <c r="LFD30" s="153"/>
      <c r="LFE30" s="153"/>
      <c r="LFF30" s="153"/>
      <c r="LFG30" s="153"/>
      <c r="LFH30" s="153"/>
      <c r="LFI30" s="153"/>
      <c r="LFJ30" s="153"/>
      <c r="LFK30" s="153"/>
      <c r="LFL30" s="153"/>
      <c r="LFM30" s="153"/>
      <c r="LFN30" s="153"/>
      <c r="LFO30" s="153"/>
      <c r="LFP30" s="153"/>
      <c r="LFQ30" s="153"/>
      <c r="LFR30" s="153"/>
      <c r="LFS30" s="153"/>
      <c r="LFT30" s="153"/>
      <c r="LFU30" s="153"/>
      <c r="LFV30" s="153"/>
      <c r="LFW30" s="153"/>
      <c r="LFX30" s="153"/>
      <c r="LFY30" s="153"/>
      <c r="LFZ30" s="153"/>
      <c r="LGA30" s="153"/>
      <c r="LGB30" s="153"/>
      <c r="LGC30" s="153"/>
      <c r="LGD30" s="153"/>
      <c r="LGE30" s="153"/>
      <c r="LGF30" s="153"/>
      <c r="LGG30" s="153"/>
      <c r="LGH30" s="153"/>
      <c r="LGI30" s="153"/>
      <c r="LGJ30" s="153"/>
      <c r="LGK30" s="153"/>
      <c r="LGL30" s="153"/>
      <c r="LGM30" s="153"/>
      <c r="LGN30" s="153"/>
      <c r="LGO30" s="153"/>
      <c r="LGP30" s="153"/>
      <c r="LGQ30" s="153"/>
      <c r="LGR30" s="153"/>
      <c r="LGS30" s="153"/>
      <c r="LGT30" s="153"/>
      <c r="LGU30" s="153"/>
      <c r="LGV30" s="153"/>
      <c r="LGW30" s="153"/>
      <c r="LGX30" s="153"/>
      <c r="LGY30" s="153"/>
      <c r="LGZ30" s="153"/>
      <c r="LHA30" s="153"/>
      <c r="LHB30" s="153"/>
      <c r="LHC30" s="153"/>
      <c r="LHD30" s="153"/>
      <c r="LHE30" s="153"/>
      <c r="LHF30" s="153"/>
      <c r="LHG30" s="153"/>
      <c r="LHH30" s="153"/>
      <c r="LHI30" s="153"/>
      <c r="LHJ30" s="153"/>
      <c r="LHK30" s="153"/>
      <c r="LHL30" s="153"/>
      <c r="LHM30" s="153"/>
      <c r="LHN30" s="153"/>
      <c r="LHO30" s="153"/>
      <c r="LHP30" s="153"/>
      <c r="LHQ30" s="153"/>
      <c r="LHR30" s="153"/>
      <c r="LHS30" s="153"/>
      <c r="LHT30" s="153"/>
      <c r="LHU30" s="153"/>
      <c r="LHV30" s="153"/>
      <c r="LHW30" s="153"/>
      <c r="LHX30" s="153"/>
      <c r="LHY30" s="153"/>
      <c r="LHZ30" s="153"/>
      <c r="LIA30" s="153"/>
      <c r="LIB30" s="153"/>
      <c r="LIC30" s="153"/>
      <c r="LID30" s="153"/>
      <c r="LIE30" s="153"/>
      <c r="LIF30" s="153"/>
      <c r="LIG30" s="153"/>
      <c r="LIH30" s="153"/>
      <c r="LII30" s="153"/>
      <c r="LIJ30" s="153"/>
      <c r="LIK30" s="153"/>
      <c r="LIL30" s="153"/>
      <c r="LIM30" s="153"/>
      <c r="LIN30" s="153"/>
      <c r="LIO30" s="153"/>
      <c r="LIP30" s="153"/>
      <c r="LIQ30" s="153"/>
      <c r="LIR30" s="153"/>
      <c r="LIS30" s="153"/>
      <c r="LIT30" s="153"/>
      <c r="LIU30" s="153"/>
      <c r="LIV30" s="153"/>
      <c r="LIW30" s="153"/>
      <c r="LIX30" s="153"/>
      <c r="LIY30" s="153"/>
      <c r="LIZ30" s="153"/>
      <c r="LJA30" s="153"/>
      <c r="LJB30" s="153"/>
      <c r="LJC30" s="153"/>
      <c r="LJD30" s="153"/>
      <c r="LJE30" s="153"/>
      <c r="LJF30" s="153"/>
      <c r="LJG30" s="153"/>
      <c r="LJH30" s="153"/>
      <c r="LJI30" s="153"/>
      <c r="LJJ30" s="153"/>
      <c r="LJK30" s="153"/>
      <c r="LJL30" s="153"/>
      <c r="LJM30" s="153"/>
      <c r="LJN30" s="153"/>
      <c r="LJO30" s="153"/>
      <c r="LJP30" s="153"/>
      <c r="LJQ30" s="153"/>
      <c r="LJR30" s="153"/>
      <c r="LJS30" s="153"/>
      <c r="LJT30" s="153"/>
      <c r="LJU30" s="153"/>
      <c r="LJV30" s="153"/>
      <c r="LJW30" s="153"/>
      <c r="LJX30" s="153"/>
      <c r="LJY30" s="153"/>
      <c r="LJZ30" s="153"/>
      <c r="LKA30" s="153"/>
      <c r="LKB30" s="153"/>
      <c r="LKC30" s="153"/>
      <c r="LKD30" s="153"/>
      <c r="LKE30" s="153"/>
      <c r="LKF30" s="153"/>
      <c r="LKG30" s="153"/>
      <c r="LKH30" s="153"/>
      <c r="LKI30" s="153"/>
      <c r="LKJ30" s="153"/>
      <c r="LKK30" s="153"/>
      <c r="LKL30" s="153"/>
      <c r="LKM30" s="153"/>
      <c r="LKN30" s="153"/>
      <c r="LKO30" s="153"/>
      <c r="LKP30" s="153"/>
      <c r="LKQ30" s="153"/>
      <c r="LKR30" s="153"/>
      <c r="LKS30" s="153"/>
      <c r="LKT30" s="153"/>
      <c r="LKU30" s="153"/>
      <c r="LKV30" s="153"/>
      <c r="LKW30" s="153"/>
      <c r="LKX30" s="153"/>
      <c r="LKY30" s="153"/>
      <c r="LKZ30" s="153"/>
      <c r="LLA30" s="153"/>
      <c r="LLB30" s="153"/>
      <c r="LLC30" s="153"/>
      <c r="LLD30" s="153"/>
      <c r="LLE30" s="153"/>
      <c r="LLF30" s="153"/>
      <c r="LLG30" s="153"/>
      <c r="LLH30" s="153"/>
      <c r="LLI30" s="153"/>
      <c r="LLJ30" s="153"/>
      <c r="LLK30" s="153"/>
      <c r="LLL30" s="153"/>
      <c r="LLM30" s="153"/>
      <c r="LLN30" s="153"/>
      <c r="LLO30" s="153"/>
      <c r="LLP30" s="153"/>
      <c r="LLQ30" s="153"/>
      <c r="LLR30" s="153"/>
      <c r="LLS30" s="153"/>
      <c r="LLT30" s="153"/>
      <c r="LLU30" s="153"/>
      <c r="LLV30" s="153"/>
      <c r="LLW30" s="153"/>
      <c r="LLX30" s="153"/>
      <c r="LLY30" s="153"/>
      <c r="LLZ30" s="153"/>
      <c r="LMA30" s="153"/>
      <c r="LMB30" s="153"/>
      <c r="LMC30" s="153"/>
      <c r="LMD30" s="153"/>
      <c r="LME30" s="153"/>
      <c r="LMF30" s="153"/>
      <c r="LMG30" s="153"/>
      <c r="LMH30" s="153"/>
      <c r="LMI30" s="153"/>
      <c r="LMJ30" s="153"/>
      <c r="LMK30" s="153"/>
      <c r="LML30" s="153"/>
      <c r="LMM30" s="153"/>
      <c r="LMN30" s="153"/>
      <c r="LMO30" s="153"/>
      <c r="LMP30" s="153"/>
      <c r="LMQ30" s="153"/>
      <c r="LMR30" s="153"/>
      <c r="LMS30" s="153"/>
      <c r="LMT30" s="153"/>
      <c r="LMU30" s="153"/>
      <c r="LMV30" s="153"/>
      <c r="LMW30" s="153"/>
      <c r="LMX30" s="153"/>
      <c r="LMY30" s="153"/>
      <c r="LMZ30" s="153"/>
      <c r="LNA30" s="153"/>
      <c r="LNB30" s="153"/>
      <c r="LNC30" s="153"/>
      <c r="LND30" s="153"/>
      <c r="LNE30" s="153"/>
      <c r="LNF30" s="153"/>
      <c r="LNG30" s="153"/>
      <c r="LNH30" s="153"/>
      <c r="LNI30" s="153"/>
      <c r="LNJ30" s="153"/>
      <c r="LNK30" s="153"/>
      <c r="LNL30" s="153"/>
      <c r="LNM30" s="153"/>
      <c r="LNN30" s="153"/>
      <c r="LNO30" s="153"/>
      <c r="LNP30" s="153"/>
      <c r="LNQ30" s="153"/>
      <c r="LNR30" s="153"/>
      <c r="LNS30" s="153"/>
      <c r="LNT30" s="153"/>
      <c r="LNU30" s="153"/>
      <c r="LNV30" s="153"/>
      <c r="LNW30" s="153"/>
      <c r="LNX30" s="153"/>
      <c r="LNY30" s="153"/>
      <c r="LNZ30" s="153"/>
      <c r="LOA30" s="153"/>
      <c r="LOB30" s="153"/>
      <c r="LOC30" s="153"/>
      <c r="LOD30" s="153"/>
      <c r="LOE30" s="153"/>
      <c r="LOF30" s="153"/>
      <c r="LOG30" s="153"/>
      <c r="LOH30" s="153"/>
      <c r="LOI30" s="153"/>
      <c r="LOJ30" s="153"/>
      <c r="LOK30" s="153"/>
      <c r="LOL30" s="153"/>
      <c r="LOM30" s="153"/>
      <c r="LON30" s="153"/>
      <c r="LOO30" s="153"/>
      <c r="LOP30" s="153"/>
      <c r="LOQ30" s="153"/>
      <c r="LOR30" s="153"/>
      <c r="LOS30" s="153"/>
      <c r="LOT30" s="153"/>
      <c r="LOU30" s="153"/>
      <c r="LOV30" s="153"/>
      <c r="LOW30" s="153"/>
      <c r="LOX30" s="153"/>
      <c r="LOY30" s="153"/>
      <c r="LOZ30" s="153"/>
      <c r="LPA30" s="153"/>
      <c r="LPB30" s="153"/>
      <c r="LPC30" s="153"/>
      <c r="LPD30" s="153"/>
      <c r="LPE30" s="153"/>
      <c r="LPF30" s="153"/>
      <c r="LPG30" s="153"/>
      <c r="LPH30" s="153"/>
      <c r="LPI30" s="153"/>
      <c r="LPJ30" s="153"/>
      <c r="LPK30" s="153"/>
      <c r="LPL30" s="153"/>
      <c r="LPM30" s="153"/>
      <c r="LPN30" s="153"/>
      <c r="LPO30" s="153"/>
      <c r="LPP30" s="153"/>
      <c r="LPQ30" s="153"/>
      <c r="LPR30" s="153"/>
      <c r="LPS30" s="153"/>
      <c r="LPT30" s="153"/>
      <c r="LPU30" s="153"/>
      <c r="LPV30" s="153"/>
      <c r="LPW30" s="153"/>
      <c r="LPX30" s="153"/>
      <c r="LPY30" s="153"/>
      <c r="LPZ30" s="153"/>
      <c r="LQA30" s="153"/>
      <c r="LQB30" s="153"/>
      <c r="LQC30" s="153"/>
      <c r="LQD30" s="153"/>
      <c r="LQE30" s="153"/>
      <c r="LQF30" s="153"/>
      <c r="LQG30" s="153"/>
      <c r="LQH30" s="153"/>
      <c r="LQI30" s="153"/>
      <c r="LQJ30" s="153"/>
      <c r="LQK30" s="153"/>
      <c r="LQL30" s="153"/>
      <c r="LQM30" s="153"/>
      <c r="LQN30" s="153"/>
      <c r="LQO30" s="153"/>
      <c r="LQP30" s="153"/>
      <c r="LQQ30" s="153"/>
      <c r="LQR30" s="153"/>
      <c r="LQS30" s="153"/>
      <c r="LQT30" s="153"/>
      <c r="LQU30" s="153"/>
      <c r="LQV30" s="153"/>
      <c r="LQW30" s="153"/>
      <c r="LQX30" s="153"/>
      <c r="LQY30" s="153"/>
      <c r="LQZ30" s="153"/>
      <c r="LRA30" s="153"/>
      <c r="LRB30" s="153"/>
      <c r="LRC30" s="153"/>
      <c r="LRD30" s="153"/>
      <c r="LRE30" s="153"/>
      <c r="LRF30" s="153"/>
      <c r="LRG30" s="153"/>
      <c r="LRH30" s="153"/>
      <c r="LRI30" s="153"/>
      <c r="LRJ30" s="153"/>
      <c r="LRK30" s="153"/>
      <c r="LRL30" s="153"/>
      <c r="LRM30" s="153"/>
      <c r="LRN30" s="153"/>
      <c r="LRO30" s="153"/>
      <c r="LRP30" s="153"/>
      <c r="LRQ30" s="153"/>
      <c r="LRR30" s="153"/>
      <c r="LRS30" s="153"/>
      <c r="LRT30" s="153"/>
      <c r="LRU30" s="153"/>
      <c r="LRV30" s="153"/>
      <c r="LRW30" s="153"/>
      <c r="LRX30" s="153"/>
      <c r="LRY30" s="153"/>
      <c r="LRZ30" s="153"/>
      <c r="LSA30" s="153"/>
      <c r="LSB30" s="153"/>
      <c r="LSC30" s="153"/>
      <c r="LSD30" s="153"/>
      <c r="LSE30" s="153"/>
      <c r="LSF30" s="153"/>
      <c r="LSG30" s="153"/>
      <c r="LSH30" s="153"/>
      <c r="LSI30" s="153"/>
      <c r="LSJ30" s="153"/>
      <c r="LSK30" s="153"/>
      <c r="LSL30" s="153"/>
      <c r="LSM30" s="153"/>
      <c r="LSN30" s="153"/>
      <c r="LSO30" s="153"/>
      <c r="LSP30" s="153"/>
      <c r="LSQ30" s="153"/>
      <c r="LSR30" s="153"/>
      <c r="LSS30" s="153"/>
      <c r="LST30" s="153"/>
      <c r="LSU30" s="153"/>
      <c r="LSV30" s="153"/>
      <c r="LSW30" s="153"/>
      <c r="LSX30" s="153"/>
      <c r="LSY30" s="153"/>
      <c r="LSZ30" s="153"/>
      <c r="LTA30" s="153"/>
      <c r="LTB30" s="153"/>
      <c r="LTC30" s="153"/>
      <c r="LTD30" s="153"/>
      <c r="LTE30" s="153"/>
      <c r="LTF30" s="153"/>
      <c r="LTG30" s="153"/>
      <c r="LTH30" s="153"/>
      <c r="LTI30" s="153"/>
      <c r="LTJ30" s="153"/>
      <c r="LTK30" s="153"/>
      <c r="LTL30" s="153"/>
      <c r="LTM30" s="153"/>
      <c r="LTN30" s="153"/>
      <c r="LTO30" s="153"/>
      <c r="LTP30" s="153"/>
      <c r="LTQ30" s="153"/>
      <c r="LTR30" s="153"/>
      <c r="LTS30" s="153"/>
      <c r="LTT30" s="153"/>
      <c r="LTU30" s="153"/>
      <c r="LTV30" s="153"/>
      <c r="LTW30" s="153"/>
      <c r="LTX30" s="153"/>
      <c r="LTY30" s="153"/>
      <c r="LTZ30" s="153"/>
      <c r="LUA30" s="153"/>
      <c r="LUB30" s="153"/>
      <c r="LUC30" s="153"/>
      <c r="LUD30" s="153"/>
      <c r="LUE30" s="153"/>
      <c r="LUF30" s="153"/>
      <c r="LUG30" s="153"/>
      <c r="LUH30" s="153"/>
      <c r="LUI30" s="153"/>
      <c r="LUJ30" s="153"/>
      <c r="LUK30" s="153"/>
      <c r="LUL30" s="153"/>
      <c r="LUM30" s="153"/>
      <c r="LUN30" s="153"/>
      <c r="LUO30" s="153"/>
      <c r="LUP30" s="153"/>
      <c r="LUQ30" s="153"/>
      <c r="LUR30" s="153"/>
      <c r="LUS30" s="153"/>
      <c r="LUT30" s="153"/>
      <c r="LUU30" s="153"/>
      <c r="LUV30" s="153"/>
      <c r="LUW30" s="153"/>
      <c r="LUX30" s="153"/>
      <c r="LUY30" s="153"/>
      <c r="LUZ30" s="153"/>
      <c r="LVA30" s="153"/>
      <c r="LVB30" s="153"/>
      <c r="LVC30" s="153"/>
      <c r="LVD30" s="153"/>
      <c r="LVE30" s="153"/>
      <c r="LVF30" s="153"/>
      <c r="LVG30" s="153"/>
      <c r="LVH30" s="153"/>
      <c r="LVI30" s="153"/>
      <c r="LVJ30" s="153"/>
      <c r="LVK30" s="153"/>
      <c r="LVL30" s="153"/>
      <c r="LVM30" s="153"/>
      <c r="LVN30" s="153"/>
      <c r="LVO30" s="153"/>
      <c r="LVP30" s="153"/>
      <c r="LVQ30" s="153"/>
      <c r="LVR30" s="153"/>
      <c r="LVS30" s="153"/>
      <c r="LVT30" s="153"/>
      <c r="LVU30" s="153"/>
      <c r="LVV30" s="153"/>
      <c r="LVW30" s="153"/>
      <c r="LVX30" s="153"/>
      <c r="LVY30" s="153"/>
      <c r="LVZ30" s="153"/>
      <c r="LWA30" s="153"/>
      <c r="LWB30" s="153"/>
      <c r="LWC30" s="153"/>
      <c r="LWD30" s="153"/>
      <c r="LWE30" s="153"/>
      <c r="LWF30" s="153"/>
      <c r="LWG30" s="153"/>
      <c r="LWH30" s="153"/>
      <c r="LWI30" s="153"/>
      <c r="LWJ30" s="153"/>
      <c r="LWK30" s="153"/>
      <c r="LWL30" s="153"/>
      <c r="LWM30" s="153"/>
      <c r="LWN30" s="153"/>
      <c r="LWO30" s="153"/>
      <c r="LWP30" s="153"/>
      <c r="LWQ30" s="153"/>
      <c r="LWR30" s="153"/>
      <c r="LWS30" s="153"/>
      <c r="LWT30" s="153"/>
      <c r="LWU30" s="153"/>
      <c r="LWV30" s="153"/>
      <c r="LWW30" s="153"/>
      <c r="LWX30" s="153"/>
      <c r="LWY30" s="153"/>
      <c r="LWZ30" s="153"/>
      <c r="LXA30" s="153"/>
      <c r="LXB30" s="153"/>
      <c r="LXC30" s="153"/>
      <c r="LXD30" s="153"/>
      <c r="LXE30" s="153"/>
      <c r="LXF30" s="153"/>
      <c r="LXG30" s="153"/>
      <c r="LXH30" s="153"/>
      <c r="LXI30" s="153"/>
      <c r="LXJ30" s="153"/>
      <c r="LXK30" s="153"/>
      <c r="LXL30" s="153"/>
      <c r="LXM30" s="153"/>
      <c r="LXN30" s="153"/>
      <c r="LXO30" s="153"/>
      <c r="LXP30" s="153"/>
      <c r="LXQ30" s="153"/>
      <c r="LXR30" s="153"/>
      <c r="LXS30" s="153"/>
      <c r="LXT30" s="153"/>
      <c r="LXU30" s="153"/>
      <c r="LXV30" s="153"/>
      <c r="LXW30" s="153"/>
      <c r="LXX30" s="153"/>
      <c r="LXY30" s="153"/>
      <c r="LXZ30" s="153"/>
      <c r="LYA30" s="153"/>
      <c r="LYB30" s="153"/>
      <c r="LYC30" s="153"/>
      <c r="LYD30" s="153"/>
      <c r="LYE30" s="153"/>
      <c r="LYF30" s="153"/>
      <c r="LYG30" s="153"/>
      <c r="LYH30" s="153"/>
      <c r="LYI30" s="153"/>
      <c r="LYJ30" s="153"/>
      <c r="LYK30" s="153"/>
      <c r="LYL30" s="153"/>
      <c r="LYM30" s="153"/>
      <c r="LYN30" s="153"/>
      <c r="LYO30" s="153"/>
      <c r="LYP30" s="153"/>
      <c r="LYQ30" s="153"/>
      <c r="LYR30" s="153"/>
      <c r="LYS30" s="153"/>
      <c r="LYT30" s="153"/>
      <c r="LYU30" s="153"/>
      <c r="LYV30" s="153"/>
      <c r="LYW30" s="153"/>
      <c r="LYX30" s="153"/>
      <c r="LYY30" s="153"/>
      <c r="LYZ30" s="153"/>
      <c r="LZA30" s="153"/>
      <c r="LZB30" s="153"/>
      <c r="LZC30" s="153"/>
      <c r="LZD30" s="153"/>
      <c r="LZE30" s="153"/>
      <c r="LZF30" s="153"/>
      <c r="LZG30" s="153"/>
      <c r="LZH30" s="153"/>
      <c r="LZI30" s="153"/>
      <c r="LZJ30" s="153"/>
      <c r="LZK30" s="153"/>
      <c r="LZL30" s="153"/>
      <c r="LZM30" s="153"/>
      <c r="LZN30" s="153"/>
      <c r="LZO30" s="153"/>
      <c r="LZP30" s="153"/>
      <c r="LZQ30" s="153"/>
      <c r="LZR30" s="153"/>
      <c r="LZS30" s="153"/>
      <c r="LZT30" s="153"/>
      <c r="LZU30" s="153"/>
      <c r="LZV30" s="153"/>
      <c r="LZW30" s="153"/>
      <c r="LZX30" s="153"/>
      <c r="LZY30" s="153"/>
      <c r="LZZ30" s="153"/>
      <c r="MAA30" s="153"/>
      <c r="MAB30" s="153"/>
      <c r="MAC30" s="153"/>
      <c r="MAD30" s="153"/>
      <c r="MAE30" s="153"/>
      <c r="MAF30" s="153"/>
      <c r="MAG30" s="153"/>
      <c r="MAH30" s="153"/>
      <c r="MAI30" s="153"/>
      <c r="MAJ30" s="153"/>
      <c r="MAK30" s="153"/>
      <c r="MAL30" s="153"/>
      <c r="MAM30" s="153"/>
      <c r="MAN30" s="153"/>
      <c r="MAO30" s="153"/>
      <c r="MAP30" s="153"/>
      <c r="MAQ30" s="153"/>
      <c r="MAR30" s="153"/>
      <c r="MAS30" s="153"/>
      <c r="MAT30" s="153"/>
      <c r="MAU30" s="153"/>
      <c r="MAV30" s="153"/>
      <c r="MAW30" s="153"/>
      <c r="MAX30" s="153"/>
      <c r="MAY30" s="153"/>
      <c r="MAZ30" s="153"/>
      <c r="MBA30" s="153"/>
      <c r="MBB30" s="153"/>
      <c r="MBC30" s="153"/>
      <c r="MBD30" s="153"/>
      <c r="MBE30" s="153"/>
      <c r="MBF30" s="153"/>
      <c r="MBG30" s="153"/>
      <c r="MBH30" s="153"/>
      <c r="MBI30" s="153"/>
      <c r="MBJ30" s="153"/>
      <c r="MBK30" s="153"/>
      <c r="MBL30" s="153"/>
      <c r="MBM30" s="153"/>
      <c r="MBN30" s="153"/>
      <c r="MBO30" s="153"/>
      <c r="MBP30" s="153"/>
      <c r="MBQ30" s="153"/>
      <c r="MBR30" s="153"/>
      <c r="MBS30" s="153"/>
      <c r="MBT30" s="153"/>
      <c r="MBU30" s="153"/>
      <c r="MBV30" s="153"/>
      <c r="MBW30" s="153"/>
      <c r="MBX30" s="153"/>
      <c r="MBY30" s="153"/>
      <c r="MBZ30" s="153"/>
      <c r="MCA30" s="153"/>
      <c r="MCB30" s="153"/>
      <c r="MCC30" s="153"/>
      <c r="MCD30" s="153"/>
      <c r="MCE30" s="153"/>
      <c r="MCF30" s="153"/>
      <c r="MCG30" s="153"/>
      <c r="MCH30" s="153"/>
      <c r="MCI30" s="153"/>
      <c r="MCJ30" s="153"/>
      <c r="MCK30" s="153"/>
      <c r="MCL30" s="153"/>
      <c r="MCM30" s="153"/>
      <c r="MCN30" s="153"/>
      <c r="MCO30" s="153"/>
      <c r="MCP30" s="153"/>
      <c r="MCQ30" s="153"/>
      <c r="MCR30" s="153"/>
      <c r="MCS30" s="153"/>
      <c r="MCT30" s="153"/>
      <c r="MCU30" s="153"/>
      <c r="MCV30" s="153"/>
      <c r="MCW30" s="153"/>
      <c r="MCX30" s="153"/>
      <c r="MCY30" s="153"/>
      <c r="MCZ30" s="153"/>
      <c r="MDA30" s="153"/>
      <c r="MDB30" s="153"/>
      <c r="MDC30" s="153"/>
      <c r="MDD30" s="153"/>
      <c r="MDE30" s="153"/>
      <c r="MDF30" s="153"/>
      <c r="MDG30" s="153"/>
      <c r="MDH30" s="153"/>
      <c r="MDI30" s="153"/>
      <c r="MDJ30" s="153"/>
      <c r="MDK30" s="153"/>
      <c r="MDL30" s="153"/>
      <c r="MDM30" s="153"/>
      <c r="MDN30" s="153"/>
      <c r="MDO30" s="153"/>
      <c r="MDP30" s="153"/>
      <c r="MDQ30" s="153"/>
      <c r="MDR30" s="153"/>
      <c r="MDS30" s="153"/>
      <c r="MDT30" s="153"/>
      <c r="MDU30" s="153"/>
      <c r="MDV30" s="153"/>
      <c r="MDW30" s="153"/>
      <c r="MDX30" s="153"/>
      <c r="MDY30" s="153"/>
      <c r="MDZ30" s="153"/>
      <c r="MEA30" s="153"/>
      <c r="MEB30" s="153"/>
      <c r="MEC30" s="153"/>
      <c r="MED30" s="153"/>
      <c r="MEE30" s="153"/>
      <c r="MEF30" s="153"/>
      <c r="MEG30" s="153"/>
      <c r="MEH30" s="153"/>
      <c r="MEI30" s="153"/>
      <c r="MEJ30" s="153"/>
      <c r="MEK30" s="153"/>
      <c r="MEL30" s="153"/>
      <c r="MEM30" s="153"/>
      <c r="MEN30" s="153"/>
      <c r="MEO30" s="153"/>
      <c r="MEP30" s="153"/>
      <c r="MEQ30" s="153"/>
      <c r="MER30" s="153"/>
      <c r="MES30" s="153"/>
      <c r="MET30" s="153"/>
      <c r="MEU30" s="153"/>
      <c r="MEV30" s="153"/>
      <c r="MEW30" s="153"/>
      <c r="MEX30" s="153"/>
      <c r="MEY30" s="153"/>
      <c r="MEZ30" s="153"/>
      <c r="MFA30" s="153"/>
      <c r="MFB30" s="153"/>
      <c r="MFC30" s="153"/>
      <c r="MFD30" s="153"/>
      <c r="MFE30" s="153"/>
      <c r="MFF30" s="153"/>
      <c r="MFG30" s="153"/>
      <c r="MFH30" s="153"/>
      <c r="MFI30" s="153"/>
      <c r="MFJ30" s="153"/>
      <c r="MFK30" s="153"/>
      <c r="MFL30" s="153"/>
      <c r="MFM30" s="153"/>
      <c r="MFN30" s="153"/>
      <c r="MFO30" s="153"/>
      <c r="MFP30" s="153"/>
      <c r="MFQ30" s="153"/>
      <c r="MFR30" s="153"/>
      <c r="MFS30" s="153"/>
      <c r="MFT30" s="153"/>
      <c r="MFU30" s="153"/>
      <c r="MFV30" s="153"/>
      <c r="MFW30" s="153"/>
      <c r="MFX30" s="153"/>
      <c r="MFY30" s="153"/>
      <c r="MFZ30" s="153"/>
      <c r="MGA30" s="153"/>
      <c r="MGB30" s="153"/>
      <c r="MGC30" s="153"/>
      <c r="MGD30" s="153"/>
      <c r="MGE30" s="153"/>
      <c r="MGF30" s="153"/>
      <c r="MGG30" s="153"/>
      <c r="MGH30" s="153"/>
      <c r="MGI30" s="153"/>
      <c r="MGJ30" s="153"/>
      <c r="MGK30" s="153"/>
      <c r="MGL30" s="153"/>
      <c r="MGM30" s="153"/>
      <c r="MGN30" s="153"/>
      <c r="MGO30" s="153"/>
      <c r="MGP30" s="153"/>
      <c r="MGQ30" s="153"/>
      <c r="MGR30" s="153"/>
      <c r="MGS30" s="153"/>
      <c r="MGT30" s="153"/>
      <c r="MGU30" s="153"/>
      <c r="MGV30" s="153"/>
      <c r="MGW30" s="153"/>
      <c r="MGX30" s="153"/>
      <c r="MGY30" s="153"/>
      <c r="MGZ30" s="153"/>
      <c r="MHA30" s="153"/>
      <c r="MHB30" s="153"/>
      <c r="MHC30" s="153"/>
      <c r="MHD30" s="153"/>
      <c r="MHE30" s="153"/>
      <c r="MHF30" s="153"/>
      <c r="MHG30" s="153"/>
      <c r="MHH30" s="153"/>
      <c r="MHI30" s="153"/>
      <c r="MHJ30" s="153"/>
      <c r="MHK30" s="153"/>
      <c r="MHL30" s="153"/>
      <c r="MHM30" s="153"/>
      <c r="MHN30" s="153"/>
      <c r="MHO30" s="153"/>
      <c r="MHP30" s="153"/>
      <c r="MHQ30" s="153"/>
      <c r="MHR30" s="153"/>
      <c r="MHS30" s="153"/>
      <c r="MHT30" s="153"/>
      <c r="MHU30" s="153"/>
      <c r="MHV30" s="153"/>
      <c r="MHW30" s="153"/>
      <c r="MHX30" s="153"/>
      <c r="MHY30" s="153"/>
      <c r="MHZ30" s="153"/>
      <c r="MIA30" s="153"/>
      <c r="MIB30" s="153"/>
      <c r="MIC30" s="153"/>
      <c r="MID30" s="153"/>
      <c r="MIE30" s="153"/>
      <c r="MIF30" s="153"/>
      <c r="MIG30" s="153"/>
      <c r="MIH30" s="153"/>
      <c r="MII30" s="153"/>
      <c r="MIJ30" s="153"/>
      <c r="MIK30" s="153"/>
      <c r="MIL30" s="153"/>
      <c r="MIM30" s="153"/>
      <c r="MIN30" s="153"/>
      <c r="MIO30" s="153"/>
      <c r="MIP30" s="153"/>
      <c r="MIQ30" s="153"/>
      <c r="MIR30" s="153"/>
      <c r="MIS30" s="153"/>
      <c r="MIT30" s="153"/>
      <c r="MIU30" s="153"/>
      <c r="MIV30" s="153"/>
      <c r="MIW30" s="153"/>
      <c r="MIX30" s="153"/>
      <c r="MIY30" s="153"/>
      <c r="MIZ30" s="153"/>
      <c r="MJA30" s="153"/>
      <c r="MJB30" s="153"/>
      <c r="MJC30" s="153"/>
      <c r="MJD30" s="153"/>
      <c r="MJE30" s="153"/>
      <c r="MJF30" s="153"/>
      <c r="MJG30" s="153"/>
      <c r="MJH30" s="153"/>
      <c r="MJI30" s="153"/>
      <c r="MJJ30" s="153"/>
      <c r="MJK30" s="153"/>
      <c r="MJL30" s="153"/>
      <c r="MJM30" s="153"/>
      <c r="MJN30" s="153"/>
      <c r="MJO30" s="153"/>
      <c r="MJP30" s="153"/>
      <c r="MJQ30" s="153"/>
      <c r="MJR30" s="153"/>
      <c r="MJS30" s="153"/>
      <c r="MJT30" s="153"/>
      <c r="MJU30" s="153"/>
      <c r="MJV30" s="153"/>
      <c r="MJW30" s="153"/>
      <c r="MJX30" s="153"/>
      <c r="MJY30" s="153"/>
      <c r="MJZ30" s="153"/>
      <c r="MKA30" s="153"/>
      <c r="MKB30" s="153"/>
      <c r="MKC30" s="153"/>
      <c r="MKD30" s="153"/>
      <c r="MKE30" s="153"/>
      <c r="MKF30" s="153"/>
      <c r="MKG30" s="153"/>
      <c r="MKH30" s="153"/>
      <c r="MKI30" s="153"/>
      <c r="MKJ30" s="153"/>
      <c r="MKK30" s="153"/>
      <c r="MKL30" s="153"/>
      <c r="MKM30" s="153"/>
      <c r="MKN30" s="153"/>
      <c r="MKO30" s="153"/>
      <c r="MKP30" s="153"/>
      <c r="MKQ30" s="153"/>
      <c r="MKR30" s="153"/>
      <c r="MKS30" s="153"/>
      <c r="MKT30" s="153"/>
      <c r="MKU30" s="153"/>
      <c r="MKV30" s="153"/>
      <c r="MKW30" s="153"/>
      <c r="MKX30" s="153"/>
      <c r="MKY30" s="153"/>
      <c r="MKZ30" s="153"/>
      <c r="MLA30" s="153"/>
      <c r="MLB30" s="153"/>
      <c r="MLC30" s="153"/>
      <c r="MLD30" s="153"/>
      <c r="MLE30" s="153"/>
      <c r="MLF30" s="153"/>
      <c r="MLG30" s="153"/>
      <c r="MLH30" s="153"/>
      <c r="MLI30" s="153"/>
      <c r="MLJ30" s="153"/>
      <c r="MLK30" s="153"/>
      <c r="MLL30" s="153"/>
      <c r="MLM30" s="153"/>
      <c r="MLN30" s="153"/>
      <c r="MLO30" s="153"/>
      <c r="MLP30" s="153"/>
      <c r="MLQ30" s="153"/>
      <c r="MLR30" s="153"/>
      <c r="MLS30" s="153"/>
      <c r="MLT30" s="153"/>
      <c r="MLU30" s="153"/>
      <c r="MLV30" s="153"/>
      <c r="MLW30" s="153"/>
      <c r="MLX30" s="153"/>
      <c r="MLY30" s="153"/>
      <c r="MLZ30" s="153"/>
      <c r="MMA30" s="153"/>
      <c r="MMB30" s="153"/>
      <c r="MMC30" s="153"/>
      <c r="MMD30" s="153"/>
      <c r="MME30" s="153"/>
      <c r="MMF30" s="153"/>
      <c r="MMG30" s="153"/>
      <c r="MMH30" s="153"/>
      <c r="MMI30" s="153"/>
      <c r="MMJ30" s="153"/>
      <c r="MMK30" s="153"/>
      <c r="MML30" s="153"/>
      <c r="MMM30" s="153"/>
      <c r="MMN30" s="153"/>
      <c r="MMO30" s="153"/>
      <c r="MMP30" s="153"/>
      <c r="MMQ30" s="153"/>
      <c r="MMR30" s="153"/>
      <c r="MMS30" s="153"/>
      <c r="MMT30" s="153"/>
      <c r="MMU30" s="153"/>
      <c r="MMV30" s="153"/>
      <c r="MMW30" s="153"/>
      <c r="MMX30" s="153"/>
      <c r="MMY30" s="153"/>
      <c r="MMZ30" s="153"/>
      <c r="MNA30" s="153"/>
      <c r="MNB30" s="153"/>
      <c r="MNC30" s="153"/>
      <c r="MND30" s="153"/>
      <c r="MNE30" s="153"/>
      <c r="MNF30" s="153"/>
      <c r="MNG30" s="153"/>
      <c r="MNH30" s="153"/>
      <c r="MNI30" s="153"/>
      <c r="MNJ30" s="153"/>
      <c r="MNK30" s="153"/>
      <c r="MNL30" s="153"/>
      <c r="MNM30" s="153"/>
      <c r="MNN30" s="153"/>
      <c r="MNO30" s="153"/>
      <c r="MNP30" s="153"/>
      <c r="MNQ30" s="153"/>
      <c r="MNR30" s="153"/>
      <c r="MNS30" s="153"/>
      <c r="MNT30" s="153"/>
      <c r="MNU30" s="153"/>
      <c r="MNV30" s="153"/>
      <c r="MNW30" s="153"/>
      <c r="MNX30" s="153"/>
      <c r="MNY30" s="153"/>
      <c r="MNZ30" s="153"/>
      <c r="MOA30" s="153"/>
      <c r="MOB30" s="153"/>
      <c r="MOC30" s="153"/>
      <c r="MOD30" s="153"/>
      <c r="MOE30" s="153"/>
      <c r="MOF30" s="153"/>
      <c r="MOG30" s="153"/>
      <c r="MOH30" s="153"/>
      <c r="MOI30" s="153"/>
      <c r="MOJ30" s="153"/>
      <c r="MOK30" s="153"/>
      <c r="MOL30" s="153"/>
      <c r="MOM30" s="153"/>
      <c r="MON30" s="153"/>
      <c r="MOO30" s="153"/>
      <c r="MOP30" s="153"/>
      <c r="MOQ30" s="153"/>
      <c r="MOR30" s="153"/>
      <c r="MOS30" s="153"/>
      <c r="MOT30" s="153"/>
      <c r="MOU30" s="153"/>
      <c r="MOV30" s="153"/>
      <c r="MOW30" s="153"/>
      <c r="MOX30" s="153"/>
      <c r="MOY30" s="153"/>
      <c r="MOZ30" s="153"/>
      <c r="MPA30" s="153"/>
      <c r="MPB30" s="153"/>
      <c r="MPC30" s="153"/>
      <c r="MPD30" s="153"/>
      <c r="MPE30" s="153"/>
      <c r="MPF30" s="153"/>
      <c r="MPG30" s="153"/>
      <c r="MPH30" s="153"/>
      <c r="MPI30" s="153"/>
      <c r="MPJ30" s="153"/>
      <c r="MPK30" s="153"/>
      <c r="MPL30" s="153"/>
      <c r="MPM30" s="153"/>
      <c r="MPN30" s="153"/>
      <c r="MPO30" s="153"/>
      <c r="MPP30" s="153"/>
      <c r="MPQ30" s="153"/>
      <c r="MPR30" s="153"/>
      <c r="MPS30" s="153"/>
      <c r="MPT30" s="153"/>
      <c r="MPU30" s="153"/>
      <c r="MPV30" s="153"/>
      <c r="MPW30" s="153"/>
      <c r="MPX30" s="153"/>
      <c r="MPY30" s="153"/>
      <c r="MPZ30" s="153"/>
      <c r="MQA30" s="153"/>
      <c r="MQB30" s="153"/>
      <c r="MQC30" s="153"/>
      <c r="MQD30" s="153"/>
      <c r="MQE30" s="153"/>
      <c r="MQF30" s="153"/>
      <c r="MQG30" s="153"/>
      <c r="MQH30" s="153"/>
      <c r="MQI30" s="153"/>
      <c r="MQJ30" s="153"/>
      <c r="MQK30" s="153"/>
      <c r="MQL30" s="153"/>
      <c r="MQM30" s="153"/>
      <c r="MQN30" s="153"/>
      <c r="MQO30" s="153"/>
      <c r="MQP30" s="153"/>
      <c r="MQQ30" s="153"/>
      <c r="MQR30" s="153"/>
      <c r="MQS30" s="153"/>
      <c r="MQT30" s="153"/>
      <c r="MQU30" s="153"/>
      <c r="MQV30" s="153"/>
      <c r="MQW30" s="153"/>
      <c r="MQX30" s="153"/>
      <c r="MQY30" s="153"/>
      <c r="MQZ30" s="153"/>
      <c r="MRA30" s="153"/>
      <c r="MRB30" s="153"/>
      <c r="MRC30" s="153"/>
      <c r="MRD30" s="153"/>
      <c r="MRE30" s="153"/>
      <c r="MRF30" s="153"/>
      <c r="MRG30" s="153"/>
      <c r="MRH30" s="153"/>
      <c r="MRI30" s="153"/>
      <c r="MRJ30" s="153"/>
      <c r="MRK30" s="153"/>
      <c r="MRL30" s="153"/>
      <c r="MRM30" s="153"/>
      <c r="MRN30" s="153"/>
      <c r="MRO30" s="153"/>
      <c r="MRP30" s="153"/>
      <c r="MRQ30" s="153"/>
      <c r="MRR30" s="153"/>
      <c r="MRS30" s="153"/>
      <c r="MRT30" s="153"/>
      <c r="MRU30" s="153"/>
      <c r="MRV30" s="153"/>
      <c r="MRW30" s="153"/>
      <c r="MRX30" s="153"/>
      <c r="MRY30" s="153"/>
      <c r="MRZ30" s="153"/>
      <c r="MSA30" s="153"/>
      <c r="MSB30" s="153"/>
      <c r="MSC30" s="153"/>
      <c r="MSD30" s="153"/>
      <c r="MSE30" s="153"/>
      <c r="MSF30" s="153"/>
      <c r="MSG30" s="153"/>
      <c r="MSH30" s="153"/>
      <c r="MSI30" s="153"/>
      <c r="MSJ30" s="153"/>
      <c r="MSK30" s="153"/>
      <c r="MSL30" s="153"/>
      <c r="MSM30" s="153"/>
      <c r="MSN30" s="153"/>
      <c r="MSO30" s="153"/>
      <c r="MSP30" s="153"/>
      <c r="MSQ30" s="153"/>
      <c r="MSR30" s="153"/>
      <c r="MSS30" s="153"/>
      <c r="MST30" s="153"/>
      <c r="MSU30" s="153"/>
      <c r="MSV30" s="153"/>
      <c r="MSW30" s="153"/>
      <c r="MSX30" s="153"/>
      <c r="MSY30" s="153"/>
      <c r="MSZ30" s="153"/>
      <c r="MTA30" s="153"/>
      <c r="MTB30" s="153"/>
      <c r="MTC30" s="153"/>
      <c r="MTD30" s="153"/>
      <c r="MTE30" s="153"/>
      <c r="MTF30" s="153"/>
      <c r="MTG30" s="153"/>
      <c r="MTH30" s="153"/>
      <c r="MTI30" s="153"/>
      <c r="MTJ30" s="153"/>
      <c r="MTK30" s="153"/>
      <c r="MTL30" s="153"/>
      <c r="MTM30" s="153"/>
      <c r="MTN30" s="153"/>
      <c r="MTO30" s="153"/>
      <c r="MTP30" s="153"/>
      <c r="MTQ30" s="153"/>
      <c r="MTR30" s="153"/>
      <c r="MTS30" s="153"/>
      <c r="MTT30" s="153"/>
      <c r="MTU30" s="153"/>
      <c r="MTV30" s="153"/>
      <c r="MTW30" s="153"/>
      <c r="MTX30" s="153"/>
      <c r="MTY30" s="153"/>
      <c r="MTZ30" s="153"/>
      <c r="MUA30" s="153"/>
      <c r="MUB30" s="153"/>
      <c r="MUC30" s="153"/>
      <c r="MUD30" s="153"/>
      <c r="MUE30" s="153"/>
      <c r="MUF30" s="153"/>
      <c r="MUG30" s="153"/>
      <c r="MUH30" s="153"/>
      <c r="MUI30" s="153"/>
      <c r="MUJ30" s="153"/>
      <c r="MUK30" s="153"/>
      <c r="MUL30" s="153"/>
      <c r="MUM30" s="153"/>
      <c r="MUN30" s="153"/>
      <c r="MUO30" s="153"/>
      <c r="MUP30" s="153"/>
      <c r="MUQ30" s="153"/>
      <c r="MUR30" s="153"/>
      <c r="MUS30" s="153"/>
      <c r="MUT30" s="153"/>
      <c r="MUU30" s="153"/>
      <c r="MUV30" s="153"/>
      <c r="MUW30" s="153"/>
      <c r="MUX30" s="153"/>
      <c r="MUY30" s="153"/>
      <c r="MUZ30" s="153"/>
      <c r="MVA30" s="153"/>
      <c r="MVB30" s="153"/>
      <c r="MVC30" s="153"/>
      <c r="MVD30" s="153"/>
      <c r="MVE30" s="153"/>
      <c r="MVF30" s="153"/>
      <c r="MVG30" s="153"/>
      <c r="MVH30" s="153"/>
      <c r="MVI30" s="153"/>
      <c r="MVJ30" s="153"/>
      <c r="MVK30" s="153"/>
      <c r="MVL30" s="153"/>
      <c r="MVM30" s="153"/>
      <c r="MVN30" s="153"/>
      <c r="MVO30" s="153"/>
      <c r="MVP30" s="153"/>
      <c r="MVQ30" s="153"/>
      <c r="MVR30" s="153"/>
      <c r="MVS30" s="153"/>
      <c r="MVT30" s="153"/>
      <c r="MVU30" s="153"/>
      <c r="MVV30" s="153"/>
      <c r="MVW30" s="153"/>
      <c r="MVX30" s="153"/>
      <c r="MVY30" s="153"/>
      <c r="MVZ30" s="153"/>
      <c r="MWA30" s="153"/>
      <c r="MWB30" s="153"/>
      <c r="MWC30" s="153"/>
      <c r="MWD30" s="153"/>
      <c r="MWE30" s="153"/>
      <c r="MWF30" s="153"/>
      <c r="MWG30" s="153"/>
      <c r="MWH30" s="153"/>
      <c r="MWI30" s="153"/>
      <c r="MWJ30" s="153"/>
      <c r="MWK30" s="153"/>
      <c r="MWL30" s="153"/>
      <c r="MWM30" s="153"/>
      <c r="MWN30" s="153"/>
      <c r="MWO30" s="153"/>
      <c r="MWP30" s="153"/>
      <c r="MWQ30" s="153"/>
      <c r="MWR30" s="153"/>
      <c r="MWS30" s="153"/>
      <c r="MWT30" s="153"/>
      <c r="MWU30" s="153"/>
      <c r="MWV30" s="153"/>
      <c r="MWW30" s="153"/>
      <c r="MWX30" s="153"/>
      <c r="MWY30" s="153"/>
      <c r="MWZ30" s="153"/>
      <c r="MXA30" s="153"/>
      <c r="MXB30" s="153"/>
      <c r="MXC30" s="153"/>
      <c r="MXD30" s="153"/>
      <c r="MXE30" s="153"/>
      <c r="MXF30" s="153"/>
      <c r="MXG30" s="153"/>
      <c r="MXH30" s="153"/>
      <c r="MXI30" s="153"/>
      <c r="MXJ30" s="153"/>
      <c r="MXK30" s="153"/>
      <c r="MXL30" s="153"/>
      <c r="MXM30" s="153"/>
      <c r="MXN30" s="153"/>
      <c r="MXO30" s="153"/>
      <c r="MXP30" s="153"/>
      <c r="MXQ30" s="153"/>
      <c r="MXR30" s="153"/>
      <c r="MXS30" s="153"/>
      <c r="MXT30" s="153"/>
      <c r="MXU30" s="153"/>
      <c r="MXV30" s="153"/>
      <c r="MXW30" s="153"/>
      <c r="MXX30" s="153"/>
      <c r="MXY30" s="153"/>
      <c r="MXZ30" s="153"/>
      <c r="MYA30" s="153"/>
      <c r="MYB30" s="153"/>
      <c r="MYC30" s="153"/>
      <c r="MYD30" s="153"/>
      <c r="MYE30" s="153"/>
      <c r="MYF30" s="153"/>
      <c r="MYG30" s="153"/>
      <c r="MYH30" s="153"/>
      <c r="MYI30" s="153"/>
      <c r="MYJ30" s="153"/>
      <c r="MYK30" s="153"/>
      <c r="MYL30" s="153"/>
      <c r="MYM30" s="153"/>
      <c r="MYN30" s="153"/>
      <c r="MYO30" s="153"/>
      <c r="MYP30" s="153"/>
      <c r="MYQ30" s="153"/>
      <c r="MYR30" s="153"/>
      <c r="MYS30" s="153"/>
      <c r="MYT30" s="153"/>
      <c r="MYU30" s="153"/>
      <c r="MYV30" s="153"/>
      <c r="MYW30" s="153"/>
      <c r="MYX30" s="153"/>
      <c r="MYY30" s="153"/>
      <c r="MYZ30" s="153"/>
      <c r="MZA30" s="153"/>
      <c r="MZB30" s="153"/>
      <c r="MZC30" s="153"/>
      <c r="MZD30" s="153"/>
      <c r="MZE30" s="153"/>
      <c r="MZF30" s="153"/>
      <c r="MZG30" s="153"/>
      <c r="MZH30" s="153"/>
      <c r="MZI30" s="153"/>
      <c r="MZJ30" s="153"/>
      <c r="MZK30" s="153"/>
      <c r="MZL30" s="153"/>
      <c r="MZM30" s="153"/>
      <c r="MZN30" s="153"/>
      <c r="MZO30" s="153"/>
      <c r="MZP30" s="153"/>
      <c r="MZQ30" s="153"/>
      <c r="MZR30" s="153"/>
      <c r="MZS30" s="153"/>
      <c r="MZT30" s="153"/>
      <c r="MZU30" s="153"/>
      <c r="MZV30" s="153"/>
      <c r="MZW30" s="153"/>
      <c r="MZX30" s="153"/>
      <c r="MZY30" s="153"/>
      <c r="MZZ30" s="153"/>
      <c r="NAA30" s="153"/>
      <c r="NAB30" s="153"/>
      <c r="NAC30" s="153"/>
      <c r="NAD30" s="153"/>
      <c r="NAE30" s="153"/>
      <c r="NAF30" s="153"/>
      <c r="NAG30" s="153"/>
      <c r="NAH30" s="153"/>
      <c r="NAI30" s="153"/>
      <c r="NAJ30" s="153"/>
      <c r="NAK30" s="153"/>
      <c r="NAL30" s="153"/>
      <c r="NAM30" s="153"/>
      <c r="NAN30" s="153"/>
      <c r="NAO30" s="153"/>
      <c r="NAP30" s="153"/>
      <c r="NAQ30" s="153"/>
      <c r="NAR30" s="153"/>
      <c r="NAS30" s="153"/>
      <c r="NAT30" s="153"/>
      <c r="NAU30" s="153"/>
      <c r="NAV30" s="153"/>
      <c r="NAW30" s="153"/>
      <c r="NAX30" s="153"/>
      <c r="NAY30" s="153"/>
      <c r="NAZ30" s="153"/>
      <c r="NBA30" s="153"/>
      <c r="NBB30" s="153"/>
      <c r="NBC30" s="153"/>
      <c r="NBD30" s="153"/>
      <c r="NBE30" s="153"/>
      <c r="NBF30" s="153"/>
      <c r="NBG30" s="153"/>
      <c r="NBH30" s="153"/>
      <c r="NBI30" s="153"/>
      <c r="NBJ30" s="153"/>
      <c r="NBK30" s="153"/>
      <c r="NBL30" s="153"/>
      <c r="NBM30" s="153"/>
      <c r="NBN30" s="153"/>
      <c r="NBO30" s="153"/>
      <c r="NBP30" s="153"/>
      <c r="NBQ30" s="153"/>
      <c r="NBR30" s="153"/>
      <c r="NBS30" s="153"/>
      <c r="NBT30" s="153"/>
      <c r="NBU30" s="153"/>
      <c r="NBV30" s="153"/>
      <c r="NBW30" s="153"/>
      <c r="NBX30" s="153"/>
      <c r="NBY30" s="153"/>
      <c r="NBZ30" s="153"/>
      <c r="NCA30" s="153"/>
      <c r="NCB30" s="153"/>
      <c r="NCC30" s="153"/>
      <c r="NCD30" s="153"/>
      <c r="NCE30" s="153"/>
      <c r="NCF30" s="153"/>
      <c r="NCG30" s="153"/>
      <c r="NCH30" s="153"/>
      <c r="NCI30" s="153"/>
      <c r="NCJ30" s="153"/>
      <c r="NCK30" s="153"/>
      <c r="NCL30" s="153"/>
      <c r="NCM30" s="153"/>
      <c r="NCN30" s="153"/>
      <c r="NCO30" s="153"/>
      <c r="NCP30" s="153"/>
      <c r="NCQ30" s="153"/>
      <c r="NCR30" s="153"/>
      <c r="NCS30" s="153"/>
      <c r="NCT30" s="153"/>
      <c r="NCU30" s="153"/>
      <c r="NCV30" s="153"/>
      <c r="NCW30" s="153"/>
      <c r="NCX30" s="153"/>
      <c r="NCY30" s="153"/>
      <c r="NCZ30" s="153"/>
      <c r="NDA30" s="153"/>
      <c r="NDB30" s="153"/>
      <c r="NDC30" s="153"/>
      <c r="NDD30" s="153"/>
      <c r="NDE30" s="153"/>
      <c r="NDF30" s="153"/>
      <c r="NDG30" s="153"/>
      <c r="NDH30" s="153"/>
      <c r="NDI30" s="153"/>
      <c r="NDJ30" s="153"/>
      <c r="NDK30" s="153"/>
      <c r="NDL30" s="153"/>
      <c r="NDM30" s="153"/>
      <c r="NDN30" s="153"/>
      <c r="NDO30" s="153"/>
      <c r="NDP30" s="153"/>
      <c r="NDQ30" s="153"/>
      <c r="NDR30" s="153"/>
      <c r="NDS30" s="153"/>
      <c r="NDT30" s="153"/>
      <c r="NDU30" s="153"/>
      <c r="NDV30" s="153"/>
      <c r="NDW30" s="153"/>
      <c r="NDX30" s="153"/>
      <c r="NDY30" s="153"/>
      <c r="NDZ30" s="153"/>
      <c r="NEA30" s="153"/>
      <c r="NEB30" s="153"/>
      <c r="NEC30" s="153"/>
      <c r="NED30" s="153"/>
      <c r="NEE30" s="153"/>
      <c r="NEF30" s="153"/>
      <c r="NEG30" s="153"/>
      <c r="NEH30" s="153"/>
      <c r="NEI30" s="153"/>
      <c r="NEJ30" s="153"/>
      <c r="NEK30" s="153"/>
      <c r="NEL30" s="153"/>
      <c r="NEM30" s="153"/>
      <c r="NEN30" s="153"/>
      <c r="NEO30" s="153"/>
      <c r="NEP30" s="153"/>
      <c r="NEQ30" s="153"/>
      <c r="NER30" s="153"/>
      <c r="NES30" s="153"/>
      <c r="NET30" s="153"/>
      <c r="NEU30" s="153"/>
      <c r="NEV30" s="153"/>
      <c r="NEW30" s="153"/>
      <c r="NEX30" s="153"/>
      <c r="NEY30" s="153"/>
      <c r="NEZ30" s="153"/>
      <c r="NFA30" s="153"/>
      <c r="NFB30" s="153"/>
      <c r="NFC30" s="153"/>
      <c r="NFD30" s="153"/>
      <c r="NFE30" s="153"/>
      <c r="NFF30" s="153"/>
      <c r="NFG30" s="153"/>
      <c r="NFH30" s="153"/>
      <c r="NFI30" s="153"/>
      <c r="NFJ30" s="153"/>
      <c r="NFK30" s="153"/>
      <c r="NFL30" s="153"/>
      <c r="NFM30" s="153"/>
      <c r="NFN30" s="153"/>
      <c r="NFO30" s="153"/>
      <c r="NFP30" s="153"/>
      <c r="NFQ30" s="153"/>
      <c r="NFR30" s="153"/>
      <c r="NFS30" s="153"/>
      <c r="NFT30" s="153"/>
      <c r="NFU30" s="153"/>
      <c r="NFV30" s="153"/>
      <c r="NFW30" s="153"/>
      <c r="NFX30" s="153"/>
      <c r="NFY30" s="153"/>
      <c r="NFZ30" s="153"/>
      <c r="NGA30" s="153"/>
      <c r="NGB30" s="153"/>
      <c r="NGC30" s="153"/>
      <c r="NGD30" s="153"/>
      <c r="NGE30" s="153"/>
      <c r="NGF30" s="153"/>
      <c r="NGG30" s="153"/>
      <c r="NGH30" s="153"/>
      <c r="NGI30" s="153"/>
      <c r="NGJ30" s="153"/>
      <c r="NGK30" s="153"/>
      <c r="NGL30" s="153"/>
      <c r="NGM30" s="153"/>
      <c r="NGN30" s="153"/>
      <c r="NGO30" s="153"/>
      <c r="NGP30" s="153"/>
      <c r="NGQ30" s="153"/>
      <c r="NGR30" s="153"/>
      <c r="NGS30" s="153"/>
      <c r="NGT30" s="153"/>
      <c r="NGU30" s="153"/>
      <c r="NGV30" s="153"/>
      <c r="NGW30" s="153"/>
      <c r="NGX30" s="153"/>
      <c r="NGY30" s="153"/>
      <c r="NGZ30" s="153"/>
      <c r="NHA30" s="153"/>
      <c r="NHB30" s="153"/>
      <c r="NHC30" s="153"/>
      <c r="NHD30" s="153"/>
      <c r="NHE30" s="153"/>
      <c r="NHF30" s="153"/>
      <c r="NHG30" s="153"/>
      <c r="NHH30" s="153"/>
      <c r="NHI30" s="153"/>
      <c r="NHJ30" s="153"/>
      <c r="NHK30" s="153"/>
      <c r="NHL30" s="153"/>
      <c r="NHM30" s="153"/>
      <c r="NHN30" s="153"/>
      <c r="NHO30" s="153"/>
      <c r="NHP30" s="153"/>
      <c r="NHQ30" s="153"/>
      <c r="NHR30" s="153"/>
      <c r="NHS30" s="153"/>
      <c r="NHT30" s="153"/>
      <c r="NHU30" s="153"/>
      <c r="NHV30" s="153"/>
      <c r="NHW30" s="153"/>
      <c r="NHX30" s="153"/>
      <c r="NHY30" s="153"/>
      <c r="NHZ30" s="153"/>
      <c r="NIA30" s="153"/>
      <c r="NIB30" s="153"/>
      <c r="NIC30" s="153"/>
      <c r="NID30" s="153"/>
      <c r="NIE30" s="153"/>
      <c r="NIF30" s="153"/>
      <c r="NIG30" s="153"/>
      <c r="NIH30" s="153"/>
      <c r="NII30" s="153"/>
      <c r="NIJ30" s="153"/>
      <c r="NIK30" s="153"/>
      <c r="NIL30" s="153"/>
      <c r="NIM30" s="153"/>
      <c r="NIN30" s="153"/>
      <c r="NIO30" s="153"/>
      <c r="NIP30" s="153"/>
      <c r="NIQ30" s="153"/>
      <c r="NIR30" s="153"/>
      <c r="NIS30" s="153"/>
      <c r="NIT30" s="153"/>
      <c r="NIU30" s="153"/>
      <c r="NIV30" s="153"/>
      <c r="NIW30" s="153"/>
      <c r="NIX30" s="153"/>
      <c r="NIY30" s="153"/>
      <c r="NIZ30" s="153"/>
      <c r="NJA30" s="153"/>
      <c r="NJB30" s="153"/>
      <c r="NJC30" s="153"/>
      <c r="NJD30" s="153"/>
      <c r="NJE30" s="153"/>
      <c r="NJF30" s="153"/>
      <c r="NJG30" s="153"/>
      <c r="NJH30" s="153"/>
      <c r="NJI30" s="153"/>
      <c r="NJJ30" s="153"/>
      <c r="NJK30" s="153"/>
      <c r="NJL30" s="153"/>
      <c r="NJM30" s="153"/>
      <c r="NJN30" s="153"/>
      <c r="NJO30" s="153"/>
      <c r="NJP30" s="153"/>
      <c r="NJQ30" s="153"/>
      <c r="NJR30" s="153"/>
      <c r="NJS30" s="153"/>
      <c r="NJT30" s="153"/>
      <c r="NJU30" s="153"/>
      <c r="NJV30" s="153"/>
      <c r="NJW30" s="153"/>
      <c r="NJX30" s="153"/>
      <c r="NJY30" s="153"/>
      <c r="NJZ30" s="153"/>
      <c r="NKA30" s="153"/>
      <c r="NKB30" s="153"/>
      <c r="NKC30" s="153"/>
      <c r="NKD30" s="153"/>
      <c r="NKE30" s="153"/>
      <c r="NKF30" s="153"/>
      <c r="NKG30" s="153"/>
      <c r="NKH30" s="153"/>
      <c r="NKI30" s="153"/>
      <c r="NKJ30" s="153"/>
      <c r="NKK30" s="153"/>
      <c r="NKL30" s="153"/>
      <c r="NKM30" s="153"/>
      <c r="NKN30" s="153"/>
      <c r="NKO30" s="153"/>
      <c r="NKP30" s="153"/>
      <c r="NKQ30" s="153"/>
      <c r="NKR30" s="153"/>
      <c r="NKS30" s="153"/>
      <c r="NKT30" s="153"/>
      <c r="NKU30" s="153"/>
      <c r="NKV30" s="153"/>
      <c r="NKW30" s="153"/>
      <c r="NKX30" s="153"/>
      <c r="NKY30" s="153"/>
      <c r="NKZ30" s="153"/>
      <c r="NLA30" s="153"/>
      <c r="NLB30" s="153"/>
      <c r="NLC30" s="153"/>
      <c r="NLD30" s="153"/>
      <c r="NLE30" s="153"/>
      <c r="NLF30" s="153"/>
      <c r="NLG30" s="153"/>
      <c r="NLH30" s="153"/>
      <c r="NLI30" s="153"/>
      <c r="NLJ30" s="153"/>
      <c r="NLK30" s="153"/>
      <c r="NLL30" s="153"/>
      <c r="NLM30" s="153"/>
      <c r="NLN30" s="153"/>
      <c r="NLO30" s="153"/>
      <c r="NLP30" s="153"/>
      <c r="NLQ30" s="153"/>
      <c r="NLR30" s="153"/>
      <c r="NLS30" s="153"/>
      <c r="NLT30" s="153"/>
      <c r="NLU30" s="153"/>
      <c r="NLV30" s="153"/>
      <c r="NLW30" s="153"/>
      <c r="NLX30" s="153"/>
      <c r="NLY30" s="153"/>
      <c r="NLZ30" s="153"/>
      <c r="NMA30" s="153"/>
      <c r="NMB30" s="153"/>
      <c r="NMC30" s="153"/>
      <c r="NMD30" s="153"/>
      <c r="NME30" s="153"/>
      <c r="NMF30" s="153"/>
      <c r="NMG30" s="153"/>
      <c r="NMH30" s="153"/>
      <c r="NMI30" s="153"/>
      <c r="NMJ30" s="153"/>
      <c r="NMK30" s="153"/>
      <c r="NML30" s="153"/>
      <c r="NMM30" s="153"/>
      <c r="NMN30" s="153"/>
      <c r="NMO30" s="153"/>
      <c r="NMP30" s="153"/>
      <c r="NMQ30" s="153"/>
      <c r="NMR30" s="153"/>
      <c r="NMS30" s="153"/>
      <c r="NMT30" s="153"/>
      <c r="NMU30" s="153"/>
      <c r="NMV30" s="153"/>
      <c r="NMW30" s="153"/>
      <c r="NMX30" s="153"/>
      <c r="NMY30" s="153"/>
      <c r="NMZ30" s="153"/>
      <c r="NNA30" s="153"/>
      <c r="NNB30" s="153"/>
      <c r="NNC30" s="153"/>
      <c r="NND30" s="153"/>
      <c r="NNE30" s="153"/>
      <c r="NNF30" s="153"/>
      <c r="NNG30" s="153"/>
      <c r="NNH30" s="153"/>
      <c r="NNI30" s="153"/>
      <c r="NNJ30" s="153"/>
      <c r="NNK30" s="153"/>
      <c r="NNL30" s="153"/>
      <c r="NNM30" s="153"/>
      <c r="NNN30" s="153"/>
      <c r="NNO30" s="153"/>
      <c r="NNP30" s="153"/>
      <c r="NNQ30" s="153"/>
      <c r="NNR30" s="153"/>
      <c r="NNS30" s="153"/>
      <c r="NNT30" s="153"/>
      <c r="NNU30" s="153"/>
      <c r="NNV30" s="153"/>
      <c r="NNW30" s="153"/>
      <c r="NNX30" s="153"/>
      <c r="NNY30" s="153"/>
      <c r="NNZ30" s="153"/>
      <c r="NOA30" s="153"/>
      <c r="NOB30" s="153"/>
      <c r="NOC30" s="153"/>
      <c r="NOD30" s="153"/>
      <c r="NOE30" s="153"/>
      <c r="NOF30" s="153"/>
      <c r="NOG30" s="153"/>
      <c r="NOH30" s="153"/>
      <c r="NOI30" s="153"/>
      <c r="NOJ30" s="153"/>
      <c r="NOK30" s="153"/>
      <c r="NOL30" s="153"/>
      <c r="NOM30" s="153"/>
      <c r="NON30" s="153"/>
      <c r="NOO30" s="153"/>
      <c r="NOP30" s="153"/>
      <c r="NOQ30" s="153"/>
      <c r="NOR30" s="153"/>
      <c r="NOS30" s="153"/>
      <c r="NOT30" s="153"/>
      <c r="NOU30" s="153"/>
      <c r="NOV30" s="153"/>
      <c r="NOW30" s="153"/>
      <c r="NOX30" s="153"/>
      <c r="NOY30" s="153"/>
      <c r="NOZ30" s="153"/>
      <c r="NPA30" s="153"/>
      <c r="NPB30" s="153"/>
      <c r="NPC30" s="153"/>
      <c r="NPD30" s="153"/>
      <c r="NPE30" s="153"/>
      <c r="NPF30" s="153"/>
      <c r="NPG30" s="153"/>
      <c r="NPH30" s="153"/>
      <c r="NPI30" s="153"/>
      <c r="NPJ30" s="153"/>
      <c r="NPK30" s="153"/>
      <c r="NPL30" s="153"/>
      <c r="NPM30" s="153"/>
      <c r="NPN30" s="153"/>
      <c r="NPO30" s="153"/>
      <c r="NPP30" s="153"/>
      <c r="NPQ30" s="153"/>
      <c r="NPR30" s="153"/>
      <c r="NPS30" s="153"/>
      <c r="NPT30" s="153"/>
      <c r="NPU30" s="153"/>
      <c r="NPV30" s="153"/>
      <c r="NPW30" s="153"/>
      <c r="NPX30" s="153"/>
      <c r="NPY30" s="153"/>
      <c r="NPZ30" s="153"/>
      <c r="NQA30" s="153"/>
      <c r="NQB30" s="153"/>
      <c r="NQC30" s="153"/>
      <c r="NQD30" s="153"/>
      <c r="NQE30" s="153"/>
      <c r="NQF30" s="153"/>
      <c r="NQG30" s="153"/>
      <c r="NQH30" s="153"/>
      <c r="NQI30" s="153"/>
      <c r="NQJ30" s="153"/>
      <c r="NQK30" s="153"/>
      <c r="NQL30" s="153"/>
      <c r="NQM30" s="153"/>
      <c r="NQN30" s="153"/>
      <c r="NQO30" s="153"/>
      <c r="NQP30" s="153"/>
      <c r="NQQ30" s="153"/>
      <c r="NQR30" s="153"/>
      <c r="NQS30" s="153"/>
      <c r="NQT30" s="153"/>
      <c r="NQU30" s="153"/>
      <c r="NQV30" s="153"/>
      <c r="NQW30" s="153"/>
      <c r="NQX30" s="153"/>
      <c r="NQY30" s="153"/>
      <c r="NQZ30" s="153"/>
      <c r="NRA30" s="153"/>
      <c r="NRB30" s="153"/>
      <c r="NRC30" s="153"/>
      <c r="NRD30" s="153"/>
      <c r="NRE30" s="153"/>
      <c r="NRF30" s="153"/>
      <c r="NRG30" s="153"/>
      <c r="NRH30" s="153"/>
      <c r="NRI30" s="153"/>
      <c r="NRJ30" s="153"/>
      <c r="NRK30" s="153"/>
      <c r="NRL30" s="153"/>
      <c r="NRM30" s="153"/>
      <c r="NRN30" s="153"/>
      <c r="NRO30" s="153"/>
      <c r="NRP30" s="153"/>
      <c r="NRQ30" s="153"/>
      <c r="NRR30" s="153"/>
      <c r="NRS30" s="153"/>
      <c r="NRT30" s="153"/>
      <c r="NRU30" s="153"/>
      <c r="NRV30" s="153"/>
      <c r="NRW30" s="153"/>
      <c r="NRX30" s="153"/>
      <c r="NRY30" s="153"/>
      <c r="NRZ30" s="153"/>
      <c r="NSA30" s="153"/>
      <c r="NSB30" s="153"/>
      <c r="NSC30" s="153"/>
      <c r="NSD30" s="153"/>
      <c r="NSE30" s="153"/>
      <c r="NSF30" s="153"/>
      <c r="NSG30" s="153"/>
      <c r="NSH30" s="153"/>
      <c r="NSI30" s="153"/>
      <c r="NSJ30" s="153"/>
      <c r="NSK30" s="153"/>
      <c r="NSL30" s="153"/>
      <c r="NSM30" s="153"/>
      <c r="NSN30" s="153"/>
      <c r="NSO30" s="153"/>
      <c r="NSP30" s="153"/>
      <c r="NSQ30" s="153"/>
      <c r="NSR30" s="153"/>
      <c r="NSS30" s="153"/>
      <c r="NST30" s="153"/>
      <c r="NSU30" s="153"/>
      <c r="NSV30" s="153"/>
      <c r="NSW30" s="153"/>
      <c r="NSX30" s="153"/>
      <c r="NSY30" s="153"/>
      <c r="NSZ30" s="153"/>
      <c r="NTA30" s="153"/>
      <c r="NTB30" s="153"/>
      <c r="NTC30" s="153"/>
      <c r="NTD30" s="153"/>
      <c r="NTE30" s="153"/>
      <c r="NTF30" s="153"/>
      <c r="NTG30" s="153"/>
      <c r="NTH30" s="153"/>
      <c r="NTI30" s="153"/>
      <c r="NTJ30" s="153"/>
      <c r="NTK30" s="153"/>
      <c r="NTL30" s="153"/>
      <c r="NTM30" s="153"/>
      <c r="NTN30" s="153"/>
      <c r="NTO30" s="153"/>
      <c r="NTP30" s="153"/>
      <c r="NTQ30" s="153"/>
      <c r="NTR30" s="153"/>
      <c r="NTS30" s="153"/>
      <c r="NTT30" s="153"/>
      <c r="NTU30" s="153"/>
      <c r="NTV30" s="153"/>
      <c r="NTW30" s="153"/>
      <c r="NTX30" s="153"/>
      <c r="NTY30" s="153"/>
      <c r="NTZ30" s="153"/>
      <c r="NUA30" s="153"/>
      <c r="NUB30" s="153"/>
      <c r="NUC30" s="153"/>
      <c r="NUD30" s="153"/>
      <c r="NUE30" s="153"/>
      <c r="NUF30" s="153"/>
      <c r="NUG30" s="153"/>
      <c r="NUH30" s="153"/>
      <c r="NUI30" s="153"/>
      <c r="NUJ30" s="153"/>
      <c r="NUK30" s="153"/>
      <c r="NUL30" s="153"/>
      <c r="NUM30" s="153"/>
      <c r="NUN30" s="153"/>
      <c r="NUO30" s="153"/>
      <c r="NUP30" s="153"/>
      <c r="NUQ30" s="153"/>
      <c r="NUR30" s="153"/>
      <c r="NUS30" s="153"/>
      <c r="NUT30" s="153"/>
      <c r="NUU30" s="153"/>
      <c r="NUV30" s="153"/>
      <c r="NUW30" s="153"/>
      <c r="NUX30" s="153"/>
      <c r="NUY30" s="153"/>
      <c r="NUZ30" s="153"/>
      <c r="NVA30" s="153"/>
      <c r="NVB30" s="153"/>
      <c r="NVC30" s="153"/>
      <c r="NVD30" s="153"/>
      <c r="NVE30" s="153"/>
      <c r="NVF30" s="153"/>
      <c r="NVG30" s="153"/>
      <c r="NVH30" s="153"/>
      <c r="NVI30" s="153"/>
      <c r="NVJ30" s="153"/>
      <c r="NVK30" s="153"/>
      <c r="NVL30" s="153"/>
      <c r="NVM30" s="153"/>
      <c r="NVN30" s="153"/>
      <c r="NVO30" s="153"/>
      <c r="NVP30" s="153"/>
      <c r="NVQ30" s="153"/>
      <c r="NVR30" s="153"/>
      <c r="NVS30" s="153"/>
      <c r="NVT30" s="153"/>
      <c r="NVU30" s="153"/>
      <c r="NVV30" s="153"/>
      <c r="NVW30" s="153"/>
      <c r="NVX30" s="153"/>
      <c r="NVY30" s="153"/>
      <c r="NVZ30" s="153"/>
      <c r="NWA30" s="153"/>
      <c r="NWB30" s="153"/>
      <c r="NWC30" s="153"/>
      <c r="NWD30" s="153"/>
      <c r="NWE30" s="153"/>
      <c r="NWF30" s="153"/>
      <c r="NWG30" s="153"/>
      <c r="NWH30" s="153"/>
      <c r="NWI30" s="153"/>
      <c r="NWJ30" s="153"/>
      <c r="NWK30" s="153"/>
      <c r="NWL30" s="153"/>
      <c r="NWM30" s="153"/>
      <c r="NWN30" s="153"/>
      <c r="NWO30" s="153"/>
      <c r="NWP30" s="153"/>
      <c r="NWQ30" s="153"/>
      <c r="NWR30" s="153"/>
      <c r="NWS30" s="153"/>
      <c r="NWT30" s="153"/>
      <c r="NWU30" s="153"/>
      <c r="NWV30" s="153"/>
      <c r="NWW30" s="153"/>
      <c r="NWX30" s="153"/>
      <c r="NWY30" s="153"/>
      <c r="NWZ30" s="153"/>
      <c r="NXA30" s="153"/>
      <c r="NXB30" s="153"/>
      <c r="NXC30" s="153"/>
      <c r="NXD30" s="153"/>
      <c r="NXE30" s="153"/>
      <c r="NXF30" s="153"/>
      <c r="NXG30" s="153"/>
      <c r="NXH30" s="153"/>
      <c r="NXI30" s="153"/>
      <c r="NXJ30" s="153"/>
      <c r="NXK30" s="153"/>
      <c r="NXL30" s="153"/>
      <c r="NXM30" s="153"/>
      <c r="NXN30" s="153"/>
      <c r="NXO30" s="153"/>
      <c r="NXP30" s="153"/>
      <c r="NXQ30" s="153"/>
      <c r="NXR30" s="153"/>
      <c r="NXS30" s="153"/>
      <c r="NXT30" s="153"/>
      <c r="NXU30" s="153"/>
      <c r="NXV30" s="153"/>
      <c r="NXW30" s="153"/>
      <c r="NXX30" s="153"/>
      <c r="NXY30" s="153"/>
      <c r="NXZ30" s="153"/>
      <c r="NYA30" s="153"/>
      <c r="NYB30" s="153"/>
      <c r="NYC30" s="153"/>
      <c r="NYD30" s="153"/>
      <c r="NYE30" s="153"/>
      <c r="NYF30" s="153"/>
      <c r="NYG30" s="153"/>
      <c r="NYH30" s="153"/>
      <c r="NYI30" s="153"/>
      <c r="NYJ30" s="153"/>
      <c r="NYK30" s="153"/>
      <c r="NYL30" s="153"/>
      <c r="NYM30" s="153"/>
      <c r="NYN30" s="153"/>
      <c r="NYO30" s="153"/>
      <c r="NYP30" s="153"/>
      <c r="NYQ30" s="153"/>
      <c r="NYR30" s="153"/>
      <c r="NYS30" s="153"/>
      <c r="NYT30" s="153"/>
      <c r="NYU30" s="153"/>
      <c r="NYV30" s="153"/>
      <c r="NYW30" s="153"/>
      <c r="NYX30" s="153"/>
      <c r="NYY30" s="153"/>
      <c r="NYZ30" s="153"/>
      <c r="NZA30" s="153"/>
      <c r="NZB30" s="153"/>
      <c r="NZC30" s="153"/>
      <c r="NZD30" s="153"/>
      <c r="NZE30" s="153"/>
      <c r="NZF30" s="153"/>
      <c r="NZG30" s="153"/>
      <c r="NZH30" s="153"/>
      <c r="NZI30" s="153"/>
      <c r="NZJ30" s="153"/>
      <c r="NZK30" s="153"/>
      <c r="NZL30" s="153"/>
      <c r="NZM30" s="153"/>
      <c r="NZN30" s="153"/>
      <c r="NZO30" s="153"/>
      <c r="NZP30" s="153"/>
      <c r="NZQ30" s="153"/>
      <c r="NZR30" s="153"/>
      <c r="NZS30" s="153"/>
      <c r="NZT30" s="153"/>
      <c r="NZU30" s="153"/>
      <c r="NZV30" s="153"/>
      <c r="NZW30" s="153"/>
      <c r="NZX30" s="153"/>
      <c r="NZY30" s="153"/>
      <c r="NZZ30" s="153"/>
      <c r="OAA30" s="153"/>
      <c r="OAB30" s="153"/>
      <c r="OAC30" s="153"/>
      <c r="OAD30" s="153"/>
      <c r="OAE30" s="153"/>
      <c r="OAF30" s="153"/>
      <c r="OAG30" s="153"/>
      <c r="OAH30" s="153"/>
      <c r="OAI30" s="153"/>
      <c r="OAJ30" s="153"/>
      <c r="OAK30" s="153"/>
      <c r="OAL30" s="153"/>
      <c r="OAM30" s="153"/>
      <c r="OAN30" s="153"/>
      <c r="OAO30" s="153"/>
      <c r="OAP30" s="153"/>
      <c r="OAQ30" s="153"/>
      <c r="OAR30" s="153"/>
      <c r="OAS30" s="153"/>
      <c r="OAT30" s="153"/>
      <c r="OAU30" s="153"/>
      <c r="OAV30" s="153"/>
      <c r="OAW30" s="153"/>
      <c r="OAX30" s="153"/>
      <c r="OAY30" s="153"/>
      <c r="OAZ30" s="153"/>
      <c r="OBA30" s="153"/>
      <c r="OBB30" s="153"/>
      <c r="OBC30" s="153"/>
      <c r="OBD30" s="153"/>
      <c r="OBE30" s="153"/>
      <c r="OBF30" s="153"/>
      <c r="OBG30" s="153"/>
      <c r="OBH30" s="153"/>
      <c r="OBI30" s="153"/>
      <c r="OBJ30" s="153"/>
      <c r="OBK30" s="153"/>
      <c r="OBL30" s="153"/>
      <c r="OBM30" s="153"/>
      <c r="OBN30" s="153"/>
      <c r="OBO30" s="153"/>
      <c r="OBP30" s="153"/>
      <c r="OBQ30" s="153"/>
      <c r="OBR30" s="153"/>
      <c r="OBS30" s="153"/>
      <c r="OBT30" s="153"/>
      <c r="OBU30" s="153"/>
      <c r="OBV30" s="153"/>
      <c r="OBW30" s="153"/>
      <c r="OBX30" s="153"/>
      <c r="OBY30" s="153"/>
      <c r="OBZ30" s="153"/>
      <c r="OCA30" s="153"/>
      <c r="OCB30" s="153"/>
      <c r="OCC30" s="153"/>
      <c r="OCD30" s="153"/>
      <c r="OCE30" s="153"/>
      <c r="OCF30" s="153"/>
      <c r="OCG30" s="153"/>
      <c r="OCH30" s="153"/>
      <c r="OCI30" s="153"/>
      <c r="OCJ30" s="153"/>
      <c r="OCK30" s="153"/>
      <c r="OCL30" s="153"/>
      <c r="OCM30" s="153"/>
      <c r="OCN30" s="153"/>
      <c r="OCO30" s="153"/>
      <c r="OCP30" s="153"/>
      <c r="OCQ30" s="153"/>
      <c r="OCR30" s="153"/>
      <c r="OCS30" s="153"/>
      <c r="OCT30" s="153"/>
      <c r="OCU30" s="153"/>
      <c r="OCV30" s="153"/>
      <c r="OCW30" s="153"/>
      <c r="OCX30" s="153"/>
      <c r="OCY30" s="153"/>
      <c r="OCZ30" s="153"/>
      <c r="ODA30" s="153"/>
      <c r="ODB30" s="153"/>
      <c r="ODC30" s="153"/>
      <c r="ODD30" s="153"/>
      <c r="ODE30" s="153"/>
      <c r="ODF30" s="153"/>
      <c r="ODG30" s="153"/>
      <c r="ODH30" s="153"/>
      <c r="ODI30" s="153"/>
      <c r="ODJ30" s="153"/>
      <c r="ODK30" s="153"/>
      <c r="ODL30" s="153"/>
      <c r="ODM30" s="153"/>
      <c r="ODN30" s="153"/>
      <c r="ODO30" s="153"/>
      <c r="ODP30" s="153"/>
      <c r="ODQ30" s="153"/>
      <c r="ODR30" s="153"/>
      <c r="ODS30" s="153"/>
      <c r="ODT30" s="153"/>
      <c r="ODU30" s="153"/>
      <c r="ODV30" s="153"/>
      <c r="ODW30" s="153"/>
      <c r="ODX30" s="153"/>
      <c r="ODY30" s="153"/>
      <c r="ODZ30" s="153"/>
      <c r="OEA30" s="153"/>
      <c r="OEB30" s="153"/>
      <c r="OEC30" s="153"/>
      <c r="OED30" s="153"/>
      <c r="OEE30" s="153"/>
      <c r="OEF30" s="153"/>
      <c r="OEG30" s="153"/>
      <c r="OEH30" s="153"/>
      <c r="OEI30" s="153"/>
      <c r="OEJ30" s="153"/>
      <c r="OEK30" s="153"/>
      <c r="OEL30" s="153"/>
      <c r="OEM30" s="153"/>
      <c r="OEN30" s="153"/>
      <c r="OEO30" s="153"/>
      <c r="OEP30" s="153"/>
      <c r="OEQ30" s="153"/>
      <c r="OER30" s="153"/>
      <c r="OES30" s="153"/>
      <c r="OET30" s="153"/>
      <c r="OEU30" s="153"/>
      <c r="OEV30" s="153"/>
      <c r="OEW30" s="153"/>
      <c r="OEX30" s="153"/>
      <c r="OEY30" s="153"/>
      <c r="OEZ30" s="153"/>
      <c r="OFA30" s="153"/>
      <c r="OFB30" s="153"/>
      <c r="OFC30" s="153"/>
      <c r="OFD30" s="153"/>
      <c r="OFE30" s="153"/>
      <c r="OFF30" s="153"/>
      <c r="OFG30" s="153"/>
      <c r="OFH30" s="153"/>
      <c r="OFI30" s="153"/>
      <c r="OFJ30" s="153"/>
      <c r="OFK30" s="153"/>
      <c r="OFL30" s="153"/>
      <c r="OFM30" s="153"/>
      <c r="OFN30" s="153"/>
      <c r="OFO30" s="153"/>
      <c r="OFP30" s="153"/>
      <c r="OFQ30" s="153"/>
      <c r="OFR30" s="153"/>
      <c r="OFS30" s="153"/>
      <c r="OFT30" s="153"/>
      <c r="OFU30" s="153"/>
      <c r="OFV30" s="153"/>
      <c r="OFW30" s="153"/>
      <c r="OFX30" s="153"/>
      <c r="OFY30" s="153"/>
      <c r="OFZ30" s="153"/>
      <c r="OGA30" s="153"/>
      <c r="OGB30" s="153"/>
      <c r="OGC30" s="153"/>
      <c r="OGD30" s="153"/>
      <c r="OGE30" s="153"/>
      <c r="OGF30" s="153"/>
      <c r="OGG30" s="153"/>
      <c r="OGH30" s="153"/>
      <c r="OGI30" s="153"/>
      <c r="OGJ30" s="153"/>
      <c r="OGK30" s="153"/>
      <c r="OGL30" s="153"/>
      <c r="OGM30" s="153"/>
      <c r="OGN30" s="153"/>
      <c r="OGO30" s="153"/>
      <c r="OGP30" s="153"/>
      <c r="OGQ30" s="153"/>
      <c r="OGR30" s="153"/>
      <c r="OGS30" s="153"/>
      <c r="OGT30" s="153"/>
      <c r="OGU30" s="153"/>
      <c r="OGV30" s="153"/>
      <c r="OGW30" s="153"/>
      <c r="OGX30" s="153"/>
      <c r="OGY30" s="153"/>
      <c r="OGZ30" s="153"/>
      <c r="OHA30" s="153"/>
      <c r="OHB30" s="153"/>
      <c r="OHC30" s="153"/>
      <c r="OHD30" s="153"/>
      <c r="OHE30" s="153"/>
      <c r="OHF30" s="153"/>
      <c r="OHG30" s="153"/>
      <c r="OHH30" s="153"/>
      <c r="OHI30" s="153"/>
      <c r="OHJ30" s="153"/>
      <c r="OHK30" s="153"/>
      <c r="OHL30" s="153"/>
      <c r="OHM30" s="153"/>
      <c r="OHN30" s="153"/>
      <c r="OHO30" s="153"/>
      <c r="OHP30" s="153"/>
      <c r="OHQ30" s="153"/>
      <c r="OHR30" s="153"/>
      <c r="OHS30" s="153"/>
      <c r="OHT30" s="153"/>
      <c r="OHU30" s="153"/>
      <c r="OHV30" s="153"/>
      <c r="OHW30" s="153"/>
      <c r="OHX30" s="153"/>
      <c r="OHY30" s="153"/>
      <c r="OHZ30" s="153"/>
      <c r="OIA30" s="153"/>
      <c r="OIB30" s="153"/>
      <c r="OIC30" s="153"/>
      <c r="OID30" s="153"/>
      <c r="OIE30" s="153"/>
      <c r="OIF30" s="153"/>
      <c r="OIG30" s="153"/>
      <c r="OIH30" s="153"/>
      <c r="OII30" s="153"/>
      <c r="OIJ30" s="153"/>
      <c r="OIK30" s="153"/>
      <c r="OIL30" s="153"/>
      <c r="OIM30" s="153"/>
      <c r="OIN30" s="153"/>
      <c r="OIO30" s="153"/>
      <c r="OIP30" s="153"/>
      <c r="OIQ30" s="153"/>
      <c r="OIR30" s="153"/>
      <c r="OIS30" s="153"/>
      <c r="OIT30" s="153"/>
      <c r="OIU30" s="153"/>
      <c r="OIV30" s="153"/>
      <c r="OIW30" s="153"/>
      <c r="OIX30" s="153"/>
      <c r="OIY30" s="153"/>
      <c r="OIZ30" s="153"/>
      <c r="OJA30" s="153"/>
      <c r="OJB30" s="153"/>
      <c r="OJC30" s="153"/>
      <c r="OJD30" s="153"/>
      <c r="OJE30" s="153"/>
      <c r="OJF30" s="153"/>
      <c r="OJG30" s="153"/>
      <c r="OJH30" s="153"/>
      <c r="OJI30" s="153"/>
      <c r="OJJ30" s="153"/>
      <c r="OJK30" s="153"/>
      <c r="OJL30" s="153"/>
      <c r="OJM30" s="153"/>
      <c r="OJN30" s="153"/>
      <c r="OJO30" s="153"/>
      <c r="OJP30" s="153"/>
      <c r="OJQ30" s="153"/>
      <c r="OJR30" s="153"/>
      <c r="OJS30" s="153"/>
      <c r="OJT30" s="153"/>
      <c r="OJU30" s="153"/>
      <c r="OJV30" s="153"/>
      <c r="OJW30" s="153"/>
      <c r="OJX30" s="153"/>
      <c r="OJY30" s="153"/>
      <c r="OJZ30" s="153"/>
      <c r="OKA30" s="153"/>
      <c r="OKB30" s="153"/>
      <c r="OKC30" s="153"/>
      <c r="OKD30" s="153"/>
      <c r="OKE30" s="153"/>
      <c r="OKF30" s="153"/>
      <c r="OKG30" s="153"/>
      <c r="OKH30" s="153"/>
      <c r="OKI30" s="153"/>
      <c r="OKJ30" s="153"/>
      <c r="OKK30" s="153"/>
      <c r="OKL30" s="153"/>
      <c r="OKM30" s="153"/>
      <c r="OKN30" s="153"/>
      <c r="OKO30" s="153"/>
      <c r="OKP30" s="153"/>
      <c r="OKQ30" s="153"/>
      <c r="OKR30" s="153"/>
      <c r="OKS30" s="153"/>
      <c r="OKT30" s="153"/>
      <c r="OKU30" s="153"/>
      <c r="OKV30" s="153"/>
      <c r="OKW30" s="153"/>
      <c r="OKX30" s="153"/>
      <c r="OKY30" s="153"/>
      <c r="OKZ30" s="153"/>
      <c r="OLA30" s="153"/>
      <c r="OLB30" s="153"/>
      <c r="OLC30" s="153"/>
      <c r="OLD30" s="153"/>
      <c r="OLE30" s="153"/>
      <c r="OLF30" s="153"/>
      <c r="OLG30" s="153"/>
      <c r="OLH30" s="153"/>
      <c r="OLI30" s="153"/>
      <c r="OLJ30" s="153"/>
      <c r="OLK30" s="153"/>
      <c r="OLL30" s="153"/>
      <c r="OLM30" s="153"/>
      <c r="OLN30" s="153"/>
      <c r="OLO30" s="153"/>
      <c r="OLP30" s="153"/>
      <c r="OLQ30" s="153"/>
      <c r="OLR30" s="153"/>
      <c r="OLS30" s="153"/>
      <c r="OLT30" s="153"/>
      <c r="OLU30" s="153"/>
      <c r="OLV30" s="153"/>
      <c r="OLW30" s="153"/>
      <c r="OLX30" s="153"/>
      <c r="OLY30" s="153"/>
      <c r="OLZ30" s="153"/>
      <c r="OMA30" s="153"/>
      <c r="OMB30" s="153"/>
      <c r="OMC30" s="153"/>
      <c r="OMD30" s="153"/>
      <c r="OME30" s="153"/>
      <c r="OMF30" s="153"/>
      <c r="OMG30" s="153"/>
      <c r="OMH30" s="153"/>
      <c r="OMI30" s="153"/>
      <c r="OMJ30" s="153"/>
      <c r="OMK30" s="153"/>
      <c r="OML30" s="153"/>
      <c r="OMM30" s="153"/>
      <c r="OMN30" s="153"/>
      <c r="OMO30" s="153"/>
      <c r="OMP30" s="153"/>
      <c r="OMQ30" s="153"/>
      <c r="OMR30" s="153"/>
      <c r="OMS30" s="153"/>
      <c r="OMT30" s="153"/>
      <c r="OMU30" s="153"/>
      <c r="OMV30" s="153"/>
      <c r="OMW30" s="153"/>
      <c r="OMX30" s="153"/>
      <c r="OMY30" s="153"/>
      <c r="OMZ30" s="153"/>
      <c r="ONA30" s="153"/>
      <c r="ONB30" s="153"/>
      <c r="ONC30" s="153"/>
      <c r="OND30" s="153"/>
      <c r="ONE30" s="153"/>
      <c r="ONF30" s="153"/>
      <c r="ONG30" s="153"/>
      <c r="ONH30" s="153"/>
      <c r="ONI30" s="153"/>
      <c r="ONJ30" s="153"/>
      <c r="ONK30" s="153"/>
      <c r="ONL30" s="153"/>
      <c r="ONM30" s="153"/>
      <c r="ONN30" s="153"/>
      <c r="ONO30" s="153"/>
      <c r="ONP30" s="153"/>
      <c r="ONQ30" s="153"/>
      <c r="ONR30" s="153"/>
      <c r="ONS30" s="153"/>
      <c r="ONT30" s="153"/>
      <c r="ONU30" s="153"/>
      <c r="ONV30" s="153"/>
      <c r="ONW30" s="153"/>
      <c r="ONX30" s="153"/>
      <c r="ONY30" s="153"/>
      <c r="ONZ30" s="153"/>
      <c r="OOA30" s="153"/>
      <c r="OOB30" s="153"/>
      <c r="OOC30" s="153"/>
      <c r="OOD30" s="153"/>
      <c r="OOE30" s="153"/>
      <c r="OOF30" s="153"/>
      <c r="OOG30" s="153"/>
      <c r="OOH30" s="153"/>
      <c r="OOI30" s="153"/>
      <c r="OOJ30" s="153"/>
      <c r="OOK30" s="153"/>
      <c r="OOL30" s="153"/>
      <c r="OOM30" s="153"/>
      <c r="OON30" s="153"/>
      <c r="OOO30" s="153"/>
      <c r="OOP30" s="153"/>
      <c r="OOQ30" s="153"/>
      <c r="OOR30" s="153"/>
      <c r="OOS30" s="153"/>
      <c r="OOT30" s="153"/>
      <c r="OOU30" s="153"/>
      <c r="OOV30" s="153"/>
      <c r="OOW30" s="153"/>
      <c r="OOX30" s="153"/>
      <c r="OOY30" s="153"/>
      <c r="OOZ30" s="153"/>
      <c r="OPA30" s="153"/>
      <c r="OPB30" s="153"/>
      <c r="OPC30" s="153"/>
      <c r="OPD30" s="153"/>
      <c r="OPE30" s="153"/>
      <c r="OPF30" s="153"/>
      <c r="OPG30" s="153"/>
      <c r="OPH30" s="153"/>
      <c r="OPI30" s="153"/>
      <c r="OPJ30" s="153"/>
      <c r="OPK30" s="153"/>
      <c r="OPL30" s="153"/>
      <c r="OPM30" s="153"/>
      <c r="OPN30" s="153"/>
      <c r="OPO30" s="153"/>
      <c r="OPP30" s="153"/>
      <c r="OPQ30" s="153"/>
      <c r="OPR30" s="153"/>
      <c r="OPS30" s="153"/>
      <c r="OPT30" s="153"/>
      <c r="OPU30" s="153"/>
      <c r="OPV30" s="153"/>
      <c r="OPW30" s="153"/>
      <c r="OPX30" s="153"/>
      <c r="OPY30" s="153"/>
      <c r="OPZ30" s="153"/>
      <c r="OQA30" s="153"/>
      <c r="OQB30" s="153"/>
      <c r="OQC30" s="153"/>
      <c r="OQD30" s="153"/>
      <c r="OQE30" s="153"/>
      <c r="OQF30" s="153"/>
      <c r="OQG30" s="153"/>
      <c r="OQH30" s="153"/>
      <c r="OQI30" s="153"/>
      <c r="OQJ30" s="153"/>
      <c r="OQK30" s="153"/>
      <c r="OQL30" s="153"/>
      <c r="OQM30" s="153"/>
      <c r="OQN30" s="153"/>
      <c r="OQO30" s="153"/>
      <c r="OQP30" s="153"/>
      <c r="OQQ30" s="153"/>
      <c r="OQR30" s="153"/>
      <c r="OQS30" s="153"/>
      <c r="OQT30" s="153"/>
      <c r="OQU30" s="153"/>
      <c r="OQV30" s="153"/>
      <c r="OQW30" s="153"/>
      <c r="OQX30" s="153"/>
      <c r="OQY30" s="153"/>
      <c r="OQZ30" s="153"/>
      <c r="ORA30" s="153"/>
      <c r="ORB30" s="153"/>
      <c r="ORC30" s="153"/>
      <c r="ORD30" s="153"/>
      <c r="ORE30" s="153"/>
      <c r="ORF30" s="153"/>
      <c r="ORG30" s="153"/>
      <c r="ORH30" s="153"/>
      <c r="ORI30" s="153"/>
      <c r="ORJ30" s="153"/>
      <c r="ORK30" s="153"/>
      <c r="ORL30" s="153"/>
      <c r="ORM30" s="153"/>
      <c r="ORN30" s="153"/>
      <c r="ORO30" s="153"/>
      <c r="ORP30" s="153"/>
      <c r="ORQ30" s="153"/>
      <c r="ORR30" s="153"/>
      <c r="ORS30" s="153"/>
      <c r="ORT30" s="153"/>
      <c r="ORU30" s="153"/>
      <c r="ORV30" s="153"/>
      <c r="ORW30" s="153"/>
      <c r="ORX30" s="153"/>
      <c r="ORY30" s="153"/>
      <c r="ORZ30" s="153"/>
      <c r="OSA30" s="153"/>
      <c r="OSB30" s="153"/>
      <c r="OSC30" s="153"/>
      <c r="OSD30" s="153"/>
      <c r="OSE30" s="153"/>
      <c r="OSF30" s="153"/>
      <c r="OSG30" s="153"/>
      <c r="OSH30" s="153"/>
      <c r="OSI30" s="153"/>
      <c r="OSJ30" s="153"/>
      <c r="OSK30" s="153"/>
      <c r="OSL30" s="153"/>
      <c r="OSM30" s="153"/>
      <c r="OSN30" s="153"/>
      <c r="OSO30" s="153"/>
      <c r="OSP30" s="153"/>
      <c r="OSQ30" s="153"/>
      <c r="OSR30" s="153"/>
      <c r="OSS30" s="153"/>
      <c r="OST30" s="153"/>
      <c r="OSU30" s="153"/>
      <c r="OSV30" s="153"/>
      <c r="OSW30" s="153"/>
      <c r="OSX30" s="153"/>
      <c r="OSY30" s="153"/>
      <c r="OSZ30" s="153"/>
      <c r="OTA30" s="153"/>
      <c r="OTB30" s="153"/>
      <c r="OTC30" s="153"/>
      <c r="OTD30" s="153"/>
      <c r="OTE30" s="153"/>
      <c r="OTF30" s="153"/>
      <c r="OTG30" s="153"/>
      <c r="OTH30" s="153"/>
      <c r="OTI30" s="153"/>
      <c r="OTJ30" s="153"/>
      <c r="OTK30" s="153"/>
      <c r="OTL30" s="153"/>
      <c r="OTM30" s="153"/>
      <c r="OTN30" s="153"/>
      <c r="OTO30" s="153"/>
      <c r="OTP30" s="153"/>
      <c r="OTQ30" s="153"/>
      <c r="OTR30" s="153"/>
      <c r="OTS30" s="153"/>
      <c r="OTT30" s="153"/>
      <c r="OTU30" s="153"/>
      <c r="OTV30" s="153"/>
      <c r="OTW30" s="153"/>
      <c r="OTX30" s="153"/>
      <c r="OTY30" s="153"/>
      <c r="OTZ30" s="153"/>
      <c r="OUA30" s="153"/>
      <c r="OUB30" s="153"/>
      <c r="OUC30" s="153"/>
      <c r="OUD30" s="153"/>
      <c r="OUE30" s="153"/>
      <c r="OUF30" s="153"/>
      <c r="OUG30" s="153"/>
      <c r="OUH30" s="153"/>
      <c r="OUI30" s="153"/>
      <c r="OUJ30" s="153"/>
      <c r="OUK30" s="153"/>
      <c r="OUL30" s="153"/>
      <c r="OUM30" s="153"/>
      <c r="OUN30" s="153"/>
      <c r="OUO30" s="153"/>
      <c r="OUP30" s="153"/>
      <c r="OUQ30" s="153"/>
      <c r="OUR30" s="153"/>
      <c r="OUS30" s="153"/>
      <c r="OUT30" s="153"/>
      <c r="OUU30" s="153"/>
      <c r="OUV30" s="153"/>
      <c r="OUW30" s="153"/>
      <c r="OUX30" s="153"/>
      <c r="OUY30" s="153"/>
      <c r="OUZ30" s="153"/>
      <c r="OVA30" s="153"/>
      <c r="OVB30" s="153"/>
      <c r="OVC30" s="153"/>
      <c r="OVD30" s="153"/>
      <c r="OVE30" s="153"/>
      <c r="OVF30" s="153"/>
      <c r="OVG30" s="153"/>
      <c r="OVH30" s="153"/>
      <c r="OVI30" s="153"/>
      <c r="OVJ30" s="153"/>
      <c r="OVK30" s="153"/>
      <c r="OVL30" s="153"/>
      <c r="OVM30" s="153"/>
      <c r="OVN30" s="153"/>
      <c r="OVO30" s="153"/>
      <c r="OVP30" s="153"/>
      <c r="OVQ30" s="153"/>
      <c r="OVR30" s="153"/>
      <c r="OVS30" s="153"/>
      <c r="OVT30" s="153"/>
      <c r="OVU30" s="153"/>
      <c r="OVV30" s="153"/>
      <c r="OVW30" s="153"/>
      <c r="OVX30" s="153"/>
      <c r="OVY30" s="153"/>
      <c r="OVZ30" s="153"/>
      <c r="OWA30" s="153"/>
      <c r="OWB30" s="153"/>
      <c r="OWC30" s="153"/>
      <c r="OWD30" s="153"/>
      <c r="OWE30" s="153"/>
      <c r="OWF30" s="153"/>
      <c r="OWG30" s="153"/>
      <c r="OWH30" s="153"/>
      <c r="OWI30" s="153"/>
      <c r="OWJ30" s="153"/>
      <c r="OWK30" s="153"/>
      <c r="OWL30" s="153"/>
      <c r="OWM30" s="153"/>
      <c r="OWN30" s="153"/>
      <c r="OWO30" s="153"/>
      <c r="OWP30" s="153"/>
      <c r="OWQ30" s="153"/>
      <c r="OWR30" s="153"/>
      <c r="OWS30" s="153"/>
      <c r="OWT30" s="153"/>
      <c r="OWU30" s="153"/>
      <c r="OWV30" s="153"/>
      <c r="OWW30" s="153"/>
      <c r="OWX30" s="153"/>
      <c r="OWY30" s="153"/>
      <c r="OWZ30" s="153"/>
      <c r="OXA30" s="153"/>
      <c r="OXB30" s="153"/>
      <c r="OXC30" s="153"/>
      <c r="OXD30" s="153"/>
      <c r="OXE30" s="153"/>
      <c r="OXF30" s="153"/>
      <c r="OXG30" s="153"/>
      <c r="OXH30" s="153"/>
      <c r="OXI30" s="153"/>
      <c r="OXJ30" s="153"/>
      <c r="OXK30" s="153"/>
      <c r="OXL30" s="153"/>
      <c r="OXM30" s="153"/>
      <c r="OXN30" s="153"/>
      <c r="OXO30" s="153"/>
      <c r="OXP30" s="153"/>
      <c r="OXQ30" s="153"/>
      <c r="OXR30" s="153"/>
      <c r="OXS30" s="153"/>
      <c r="OXT30" s="153"/>
      <c r="OXU30" s="153"/>
      <c r="OXV30" s="153"/>
      <c r="OXW30" s="153"/>
      <c r="OXX30" s="153"/>
      <c r="OXY30" s="153"/>
      <c r="OXZ30" s="153"/>
      <c r="OYA30" s="153"/>
      <c r="OYB30" s="153"/>
      <c r="OYC30" s="153"/>
      <c r="OYD30" s="153"/>
      <c r="OYE30" s="153"/>
      <c r="OYF30" s="153"/>
      <c r="OYG30" s="153"/>
      <c r="OYH30" s="153"/>
      <c r="OYI30" s="153"/>
      <c r="OYJ30" s="153"/>
      <c r="OYK30" s="153"/>
      <c r="OYL30" s="153"/>
      <c r="OYM30" s="153"/>
      <c r="OYN30" s="153"/>
      <c r="OYO30" s="153"/>
      <c r="OYP30" s="153"/>
      <c r="OYQ30" s="153"/>
      <c r="OYR30" s="153"/>
      <c r="OYS30" s="153"/>
      <c r="OYT30" s="153"/>
      <c r="OYU30" s="153"/>
      <c r="OYV30" s="153"/>
      <c r="OYW30" s="153"/>
      <c r="OYX30" s="153"/>
      <c r="OYY30" s="153"/>
      <c r="OYZ30" s="153"/>
      <c r="OZA30" s="153"/>
      <c r="OZB30" s="153"/>
      <c r="OZC30" s="153"/>
      <c r="OZD30" s="153"/>
      <c r="OZE30" s="153"/>
      <c r="OZF30" s="153"/>
      <c r="OZG30" s="153"/>
      <c r="OZH30" s="153"/>
      <c r="OZI30" s="153"/>
      <c r="OZJ30" s="153"/>
      <c r="OZK30" s="153"/>
      <c r="OZL30" s="153"/>
      <c r="OZM30" s="153"/>
      <c r="OZN30" s="153"/>
      <c r="OZO30" s="153"/>
      <c r="OZP30" s="153"/>
      <c r="OZQ30" s="153"/>
      <c r="OZR30" s="153"/>
      <c r="OZS30" s="153"/>
      <c r="OZT30" s="153"/>
      <c r="OZU30" s="153"/>
      <c r="OZV30" s="153"/>
      <c r="OZW30" s="153"/>
      <c r="OZX30" s="153"/>
      <c r="OZY30" s="153"/>
      <c r="OZZ30" s="153"/>
      <c r="PAA30" s="153"/>
      <c r="PAB30" s="153"/>
      <c r="PAC30" s="153"/>
      <c r="PAD30" s="153"/>
      <c r="PAE30" s="153"/>
      <c r="PAF30" s="153"/>
      <c r="PAG30" s="153"/>
      <c r="PAH30" s="153"/>
      <c r="PAI30" s="153"/>
      <c r="PAJ30" s="153"/>
      <c r="PAK30" s="153"/>
      <c r="PAL30" s="153"/>
      <c r="PAM30" s="153"/>
      <c r="PAN30" s="153"/>
      <c r="PAO30" s="153"/>
      <c r="PAP30" s="153"/>
      <c r="PAQ30" s="153"/>
      <c r="PAR30" s="153"/>
      <c r="PAS30" s="153"/>
      <c r="PAT30" s="153"/>
      <c r="PAU30" s="153"/>
      <c r="PAV30" s="153"/>
      <c r="PAW30" s="153"/>
      <c r="PAX30" s="153"/>
      <c r="PAY30" s="153"/>
      <c r="PAZ30" s="153"/>
      <c r="PBA30" s="153"/>
      <c r="PBB30" s="153"/>
      <c r="PBC30" s="153"/>
      <c r="PBD30" s="153"/>
      <c r="PBE30" s="153"/>
      <c r="PBF30" s="153"/>
      <c r="PBG30" s="153"/>
      <c r="PBH30" s="153"/>
      <c r="PBI30" s="153"/>
      <c r="PBJ30" s="153"/>
      <c r="PBK30" s="153"/>
      <c r="PBL30" s="153"/>
      <c r="PBM30" s="153"/>
      <c r="PBN30" s="153"/>
      <c r="PBO30" s="153"/>
      <c r="PBP30" s="153"/>
      <c r="PBQ30" s="153"/>
      <c r="PBR30" s="153"/>
      <c r="PBS30" s="153"/>
      <c r="PBT30" s="153"/>
      <c r="PBU30" s="153"/>
      <c r="PBV30" s="153"/>
      <c r="PBW30" s="153"/>
      <c r="PBX30" s="153"/>
      <c r="PBY30" s="153"/>
      <c r="PBZ30" s="153"/>
      <c r="PCA30" s="153"/>
      <c r="PCB30" s="153"/>
      <c r="PCC30" s="153"/>
      <c r="PCD30" s="153"/>
      <c r="PCE30" s="153"/>
      <c r="PCF30" s="153"/>
      <c r="PCG30" s="153"/>
      <c r="PCH30" s="153"/>
      <c r="PCI30" s="153"/>
      <c r="PCJ30" s="153"/>
      <c r="PCK30" s="153"/>
      <c r="PCL30" s="153"/>
      <c r="PCM30" s="153"/>
      <c r="PCN30" s="153"/>
      <c r="PCO30" s="153"/>
      <c r="PCP30" s="153"/>
      <c r="PCQ30" s="153"/>
      <c r="PCR30" s="153"/>
      <c r="PCS30" s="153"/>
      <c r="PCT30" s="153"/>
      <c r="PCU30" s="153"/>
      <c r="PCV30" s="153"/>
      <c r="PCW30" s="153"/>
      <c r="PCX30" s="153"/>
      <c r="PCY30" s="153"/>
      <c r="PCZ30" s="153"/>
      <c r="PDA30" s="153"/>
      <c r="PDB30" s="153"/>
      <c r="PDC30" s="153"/>
      <c r="PDD30" s="153"/>
      <c r="PDE30" s="153"/>
      <c r="PDF30" s="153"/>
      <c r="PDG30" s="153"/>
      <c r="PDH30" s="153"/>
      <c r="PDI30" s="153"/>
      <c r="PDJ30" s="153"/>
      <c r="PDK30" s="153"/>
      <c r="PDL30" s="153"/>
      <c r="PDM30" s="153"/>
      <c r="PDN30" s="153"/>
      <c r="PDO30" s="153"/>
      <c r="PDP30" s="153"/>
      <c r="PDQ30" s="153"/>
      <c r="PDR30" s="153"/>
      <c r="PDS30" s="153"/>
      <c r="PDT30" s="153"/>
      <c r="PDU30" s="153"/>
      <c r="PDV30" s="153"/>
      <c r="PDW30" s="153"/>
      <c r="PDX30" s="153"/>
      <c r="PDY30" s="153"/>
      <c r="PDZ30" s="153"/>
      <c r="PEA30" s="153"/>
      <c r="PEB30" s="153"/>
      <c r="PEC30" s="153"/>
      <c r="PED30" s="153"/>
      <c r="PEE30" s="153"/>
      <c r="PEF30" s="153"/>
      <c r="PEG30" s="153"/>
      <c r="PEH30" s="153"/>
      <c r="PEI30" s="153"/>
      <c r="PEJ30" s="153"/>
      <c r="PEK30" s="153"/>
      <c r="PEL30" s="153"/>
      <c r="PEM30" s="153"/>
      <c r="PEN30" s="153"/>
      <c r="PEO30" s="153"/>
      <c r="PEP30" s="153"/>
      <c r="PEQ30" s="153"/>
      <c r="PER30" s="153"/>
      <c r="PES30" s="153"/>
      <c r="PET30" s="153"/>
      <c r="PEU30" s="153"/>
      <c r="PEV30" s="153"/>
      <c r="PEW30" s="153"/>
      <c r="PEX30" s="153"/>
      <c r="PEY30" s="153"/>
      <c r="PEZ30" s="153"/>
      <c r="PFA30" s="153"/>
      <c r="PFB30" s="153"/>
      <c r="PFC30" s="153"/>
      <c r="PFD30" s="153"/>
      <c r="PFE30" s="153"/>
      <c r="PFF30" s="153"/>
      <c r="PFG30" s="153"/>
      <c r="PFH30" s="153"/>
      <c r="PFI30" s="153"/>
      <c r="PFJ30" s="153"/>
      <c r="PFK30" s="153"/>
      <c r="PFL30" s="153"/>
      <c r="PFM30" s="153"/>
      <c r="PFN30" s="153"/>
      <c r="PFO30" s="153"/>
      <c r="PFP30" s="153"/>
      <c r="PFQ30" s="153"/>
      <c r="PFR30" s="153"/>
      <c r="PFS30" s="153"/>
      <c r="PFT30" s="153"/>
      <c r="PFU30" s="153"/>
      <c r="PFV30" s="153"/>
      <c r="PFW30" s="153"/>
      <c r="PFX30" s="153"/>
      <c r="PFY30" s="153"/>
      <c r="PFZ30" s="153"/>
      <c r="PGA30" s="153"/>
      <c r="PGB30" s="153"/>
      <c r="PGC30" s="153"/>
      <c r="PGD30" s="153"/>
      <c r="PGE30" s="153"/>
      <c r="PGF30" s="153"/>
      <c r="PGG30" s="153"/>
      <c r="PGH30" s="153"/>
      <c r="PGI30" s="153"/>
      <c r="PGJ30" s="153"/>
      <c r="PGK30" s="153"/>
      <c r="PGL30" s="153"/>
      <c r="PGM30" s="153"/>
      <c r="PGN30" s="153"/>
      <c r="PGO30" s="153"/>
      <c r="PGP30" s="153"/>
      <c r="PGQ30" s="153"/>
      <c r="PGR30" s="153"/>
      <c r="PGS30" s="153"/>
      <c r="PGT30" s="153"/>
      <c r="PGU30" s="153"/>
      <c r="PGV30" s="153"/>
      <c r="PGW30" s="153"/>
      <c r="PGX30" s="153"/>
      <c r="PGY30" s="153"/>
      <c r="PGZ30" s="153"/>
      <c r="PHA30" s="153"/>
      <c r="PHB30" s="153"/>
      <c r="PHC30" s="153"/>
      <c r="PHD30" s="153"/>
      <c r="PHE30" s="153"/>
      <c r="PHF30" s="153"/>
      <c r="PHG30" s="153"/>
      <c r="PHH30" s="153"/>
      <c r="PHI30" s="153"/>
      <c r="PHJ30" s="153"/>
      <c r="PHK30" s="153"/>
      <c r="PHL30" s="153"/>
      <c r="PHM30" s="153"/>
      <c r="PHN30" s="153"/>
      <c r="PHO30" s="153"/>
      <c r="PHP30" s="153"/>
      <c r="PHQ30" s="153"/>
      <c r="PHR30" s="153"/>
      <c r="PHS30" s="153"/>
      <c r="PHT30" s="153"/>
      <c r="PHU30" s="153"/>
      <c r="PHV30" s="153"/>
      <c r="PHW30" s="153"/>
      <c r="PHX30" s="153"/>
      <c r="PHY30" s="153"/>
      <c r="PHZ30" s="153"/>
      <c r="PIA30" s="153"/>
      <c r="PIB30" s="153"/>
      <c r="PIC30" s="153"/>
      <c r="PID30" s="153"/>
      <c r="PIE30" s="153"/>
      <c r="PIF30" s="153"/>
      <c r="PIG30" s="153"/>
      <c r="PIH30" s="153"/>
      <c r="PII30" s="153"/>
      <c r="PIJ30" s="153"/>
      <c r="PIK30" s="153"/>
      <c r="PIL30" s="153"/>
      <c r="PIM30" s="153"/>
      <c r="PIN30" s="153"/>
      <c r="PIO30" s="153"/>
      <c r="PIP30" s="153"/>
      <c r="PIQ30" s="153"/>
      <c r="PIR30" s="153"/>
      <c r="PIS30" s="153"/>
      <c r="PIT30" s="153"/>
      <c r="PIU30" s="153"/>
      <c r="PIV30" s="153"/>
      <c r="PIW30" s="153"/>
      <c r="PIX30" s="153"/>
      <c r="PIY30" s="153"/>
      <c r="PIZ30" s="153"/>
      <c r="PJA30" s="153"/>
      <c r="PJB30" s="153"/>
      <c r="PJC30" s="153"/>
      <c r="PJD30" s="153"/>
      <c r="PJE30" s="153"/>
      <c r="PJF30" s="153"/>
      <c r="PJG30" s="153"/>
      <c r="PJH30" s="153"/>
      <c r="PJI30" s="153"/>
      <c r="PJJ30" s="153"/>
      <c r="PJK30" s="153"/>
      <c r="PJL30" s="153"/>
      <c r="PJM30" s="153"/>
      <c r="PJN30" s="153"/>
      <c r="PJO30" s="153"/>
      <c r="PJP30" s="153"/>
      <c r="PJQ30" s="153"/>
      <c r="PJR30" s="153"/>
      <c r="PJS30" s="153"/>
      <c r="PJT30" s="153"/>
      <c r="PJU30" s="153"/>
      <c r="PJV30" s="153"/>
      <c r="PJW30" s="153"/>
      <c r="PJX30" s="153"/>
      <c r="PJY30" s="153"/>
      <c r="PJZ30" s="153"/>
      <c r="PKA30" s="153"/>
      <c r="PKB30" s="153"/>
      <c r="PKC30" s="153"/>
      <c r="PKD30" s="153"/>
      <c r="PKE30" s="153"/>
      <c r="PKF30" s="153"/>
      <c r="PKG30" s="153"/>
      <c r="PKH30" s="153"/>
      <c r="PKI30" s="153"/>
      <c r="PKJ30" s="153"/>
      <c r="PKK30" s="153"/>
      <c r="PKL30" s="153"/>
      <c r="PKM30" s="153"/>
      <c r="PKN30" s="153"/>
      <c r="PKO30" s="153"/>
      <c r="PKP30" s="153"/>
      <c r="PKQ30" s="153"/>
      <c r="PKR30" s="153"/>
      <c r="PKS30" s="153"/>
      <c r="PKT30" s="153"/>
      <c r="PKU30" s="153"/>
      <c r="PKV30" s="153"/>
      <c r="PKW30" s="153"/>
      <c r="PKX30" s="153"/>
      <c r="PKY30" s="153"/>
      <c r="PKZ30" s="153"/>
      <c r="PLA30" s="153"/>
      <c r="PLB30" s="153"/>
      <c r="PLC30" s="153"/>
      <c r="PLD30" s="153"/>
      <c r="PLE30" s="153"/>
      <c r="PLF30" s="153"/>
      <c r="PLG30" s="153"/>
      <c r="PLH30" s="153"/>
      <c r="PLI30" s="153"/>
      <c r="PLJ30" s="153"/>
      <c r="PLK30" s="153"/>
      <c r="PLL30" s="153"/>
      <c r="PLM30" s="153"/>
      <c r="PLN30" s="153"/>
      <c r="PLO30" s="153"/>
      <c r="PLP30" s="153"/>
      <c r="PLQ30" s="153"/>
      <c r="PLR30" s="153"/>
      <c r="PLS30" s="153"/>
      <c r="PLT30" s="153"/>
      <c r="PLU30" s="153"/>
      <c r="PLV30" s="153"/>
      <c r="PLW30" s="153"/>
      <c r="PLX30" s="153"/>
      <c r="PLY30" s="153"/>
      <c r="PLZ30" s="153"/>
      <c r="PMA30" s="153"/>
      <c r="PMB30" s="153"/>
      <c r="PMC30" s="153"/>
      <c r="PMD30" s="153"/>
      <c r="PME30" s="153"/>
      <c r="PMF30" s="153"/>
      <c r="PMG30" s="153"/>
      <c r="PMH30" s="153"/>
      <c r="PMI30" s="153"/>
      <c r="PMJ30" s="153"/>
      <c r="PMK30" s="153"/>
      <c r="PML30" s="153"/>
      <c r="PMM30" s="153"/>
      <c r="PMN30" s="153"/>
      <c r="PMO30" s="153"/>
      <c r="PMP30" s="153"/>
      <c r="PMQ30" s="153"/>
      <c r="PMR30" s="153"/>
      <c r="PMS30" s="153"/>
      <c r="PMT30" s="153"/>
      <c r="PMU30" s="153"/>
      <c r="PMV30" s="153"/>
      <c r="PMW30" s="153"/>
      <c r="PMX30" s="153"/>
      <c r="PMY30" s="153"/>
      <c r="PMZ30" s="153"/>
      <c r="PNA30" s="153"/>
      <c r="PNB30" s="153"/>
      <c r="PNC30" s="153"/>
      <c r="PND30" s="153"/>
      <c r="PNE30" s="153"/>
      <c r="PNF30" s="153"/>
      <c r="PNG30" s="153"/>
      <c r="PNH30" s="153"/>
      <c r="PNI30" s="153"/>
      <c r="PNJ30" s="153"/>
      <c r="PNK30" s="153"/>
      <c r="PNL30" s="153"/>
      <c r="PNM30" s="153"/>
      <c r="PNN30" s="153"/>
      <c r="PNO30" s="153"/>
      <c r="PNP30" s="153"/>
      <c r="PNQ30" s="153"/>
      <c r="PNR30" s="153"/>
      <c r="PNS30" s="153"/>
      <c r="PNT30" s="153"/>
      <c r="PNU30" s="153"/>
      <c r="PNV30" s="153"/>
      <c r="PNW30" s="153"/>
      <c r="PNX30" s="153"/>
      <c r="PNY30" s="153"/>
      <c r="PNZ30" s="153"/>
      <c r="POA30" s="153"/>
      <c r="POB30" s="153"/>
      <c r="POC30" s="153"/>
      <c r="POD30" s="153"/>
      <c r="POE30" s="153"/>
      <c r="POF30" s="153"/>
      <c r="POG30" s="153"/>
      <c r="POH30" s="153"/>
      <c r="POI30" s="153"/>
      <c r="POJ30" s="153"/>
      <c r="POK30" s="153"/>
      <c r="POL30" s="153"/>
      <c r="POM30" s="153"/>
      <c r="PON30" s="153"/>
      <c r="POO30" s="153"/>
      <c r="POP30" s="153"/>
      <c r="POQ30" s="153"/>
      <c r="POR30" s="153"/>
      <c r="POS30" s="153"/>
      <c r="POT30" s="153"/>
      <c r="POU30" s="153"/>
      <c r="POV30" s="153"/>
      <c r="POW30" s="153"/>
      <c r="POX30" s="153"/>
      <c r="POY30" s="153"/>
      <c r="POZ30" s="153"/>
      <c r="PPA30" s="153"/>
      <c r="PPB30" s="153"/>
      <c r="PPC30" s="153"/>
      <c r="PPD30" s="153"/>
      <c r="PPE30" s="153"/>
      <c r="PPF30" s="153"/>
      <c r="PPG30" s="153"/>
      <c r="PPH30" s="153"/>
      <c r="PPI30" s="153"/>
      <c r="PPJ30" s="153"/>
      <c r="PPK30" s="153"/>
      <c r="PPL30" s="153"/>
      <c r="PPM30" s="153"/>
      <c r="PPN30" s="153"/>
      <c r="PPO30" s="153"/>
      <c r="PPP30" s="153"/>
      <c r="PPQ30" s="153"/>
      <c r="PPR30" s="153"/>
      <c r="PPS30" s="153"/>
      <c r="PPT30" s="153"/>
      <c r="PPU30" s="153"/>
      <c r="PPV30" s="153"/>
      <c r="PPW30" s="153"/>
      <c r="PPX30" s="153"/>
      <c r="PPY30" s="153"/>
      <c r="PPZ30" s="153"/>
      <c r="PQA30" s="153"/>
      <c r="PQB30" s="153"/>
      <c r="PQC30" s="153"/>
      <c r="PQD30" s="153"/>
      <c r="PQE30" s="153"/>
      <c r="PQF30" s="153"/>
      <c r="PQG30" s="153"/>
      <c r="PQH30" s="153"/>
      <c r="PQI30" s="153"/>
      <c r="PQJ30" s="153"/>
      <c r="PQK30" s="153"/>
      <c r="PQL30" s="153"/>
      <c r="PQM30" s="153"/>
      <c r="PQN30" s="153"/>
      <c r="PQO30" s="153"/>
      <c r="PQP30" s="153"/>
      <c r="PQQ30" s="153"/>
      <c r="PQR30" s="153"/>
      <c r="PQS30" s="153"/>
      <c r="PQT30" s="153"/>
      <c r="PQU30" s="153"/>
      <c r="PQV30" s="153"/>
      <c r="PQW30" s="153"/>
      <c r="PQX30" s="153"/>
      <c r="PQY30" s="153"/>
      <c r="PQZ30" s="153"/>
      <c r="PRA30" s="153"/>
      <c r="PRB30" s="153"/>
      <c r="PRC30" s="153"/>
      <c r="PRD30" s="153"/>
      <c r="PRE30" s="153"/>
      <c r="PRF30" s="153"/>
      <c r="PRG30" s="153"/>
      <c r="PRH30" s="153"/>
      <c r="PRI30" s="153"/>
      <c r="PRJ30" s="153"/>
      <c r="PRK30" s="153"/>
      <c r="PRL30" s="153"/>
      <c r="PRM30" s="153"/>
      <c r="PRN30" s="153"/>
      <c r="PRO30" s="153"/>
      <c r="PRP30" s="153"/>
      <c r="PRQ30" s="153"/>
      <c r="PRR30" s="153"/>
      <c r="PRS30" s="153"/>
      <c r="PRT30" s="153"/>
      <c r="PRU30" s="153"/>
      <c r="PRV30" s="153"/>
      <c r="PRW30" s="153"/>
      <c r="PRX30" s="153"/>
      <c r="PRY30" s="153"/>
      <c r="PRZ30" s="153"/>
      <c r="PSA30" s="153"/>
      <c r="PSB30" s="153"/>
      <c r="PSC30" s="153"/>
      <c r="PSD30" s="153"/>
      <c r="PSE30" s="153"/>
      <c r="PSF30" s="153"/>
      <c r="PSG30" s="153"/>
      <c r="PSH30" s="153"/>
      <c r="PSI30" s="153"/>
      <c r="PSJ30" s="153"/>
      <c r="PSK30" s="153"/>
      <c r="PSL30" s="153"/>
      <c r="PSM30" s="153"/>
      <c r="PSN30" s="153"/>
      <c r="PSO30" s="153"/>
      <c r="PSP30" s="153"/>
      <c r="PSQ30" s="153"/>
      <c r="PSR30" s="153"/>
      <c r="PSS30" s="153"/>
      <c r="PST30" s="153"/>
      <c r="PSU30" s="153"/>
      <c r="PSV30" s="153"/>
      <c r="PSW30" s="153"/>
      <c r="PSX30" s="153"/>
      <c r="PSY30" s="153"/>
      <c r="PSZ30" s="153"/>
      <c r="PTA30" s="153"/>
      <c r="PTB30" s="153"/>
      <c r="PTC30" s="153"/>
      <c r="PTD30" s="153"/>
      <c r="PTE30" s="153"/>
      <c r="PTF30" s="153"/>
      <c r="PTG30" s="153"/>
      <c r="PTH30" s="153"/>
      <c r="PTI30" s="153"/>
      <c r="PTJ30" s="153"/>
      <c r="PTK30" s="153"/>
      <c r="PTL30" s="153"/>
      <c r="PTM30" s="153"/>
      <c r="PTN30" s="153"/>
      <c r="PTO30" s="153"/>
      <c r="PTP30" s="153"/>
      <c r="PTQ30" s="153"/>
      <c r="PTR30" s="153"/>
      <c r="PTS30" s="153"/>
      <c r="PTT30" s="153"/>
      <c r="PTU30" s="153"/>
      <c r="PTV30" s="153"/>
      <c r="PTW30" s="153"/>
      <c r="PTX30" s="153"/>
      <c r="PTY30" s="153"/>
      <c r="PTZ30" s="153"/>
      <c r="PUA30" s="153"/>
      <c r="PUB30" s="153"/>
      <c r="PUC30" s="153"/>
      <c r="PUD30" s="153"/>
      <c r="PUE30" s="153"/>
      <c r="PUF30" s="153"/>
      <c r="PUG30" s="153"/>
      <c r="PUH30" s="153"/>
      <c r="PUI30" s="153"/>
      <c r="PUJ30" s="153"/>
      <c r="PUK30" s="153"/>
      <c r="PUL30" s="153"/>
      <c r="PUM30" s="153"/>
      <c r="PUN30" s="153"/>
      <c r="PUO30" s="153"/>
      <c r="PUP30" s="153"/>
      <c r="PUQ30" s="153"/>
      <c r="PUR30" s="153"/>
      <c r="PUS30" s="153"/>
      <c r="PUT30" s="153"/>
      <c r="PUU30" s="153"/>
      <c r="PUV30" s="153"/>
      <c r="PUW30" s="153"/>
      <c r="PUX30" s="153"/>
      <c r="PUY30" s="153"/>
      <c r="PUZ30" s="153"/>
      <c r="PVA30" s="153"/>
      <c r="PVB30" s="153"/>
      <c r="PVC30" s="153"/>
      <c r="PVD30" s="153"/>
      <c r="PVE30" s="153"/>
      <c r="PVF30" s="153"/>
      <c r="PVG30" s="153"/>
      <c r="PVH30" s="153"/>
      <c r="PVI30" s="153"/>
      <c r="PVJ30" s="153"/>
      <c r="PVK30" s="153"/>
      <c r="PVL30" s="153"/>
      <c r="PVM30" s="153"/>
      <c r="PVN30" s="153"/>
      <c r="PVO30" s="153"/>
      <c r="PVP30" s="153"/>
      <c r="PVQ30" s="153"/>
      <c r="PVR30" s="153"/>
      <c r="PVS30" s="153"/>
      <c r="PVT30" s="153"/>
      <c r="PVU30" s="153"/>
      <c r="PVV30" s="153"/>
      <c r="PVW30" s="153"/>
      <c r="PVX30" s="153"/>
      <c r="PVY30" s="153"/>
      <c r="PVZ30" s="153"/>
      <c r="PWA30" s="153"/>
      <c r="PWB30" s="153"/>
      <c r="PWC30" s="153"/>
      <c r="PWD30" s="153"/>
      <c r="PWE30" s="153"/>
      <c r="PWF30" s="153"/>
      <c r="PWG30" s="153"/>
      <c r="PWH30" s="153"/>
      <c r="PWI30" s="153"/>
      <c r="PWJ30" s="153"/>
      <c r="PWK30" s="153"/>
      <c r="PWL30" s="153"/>
      <c r="PWM30" s="153"/>
      <c r="PWN30" s="153"/>
      <c r="PWO30" s="153"/>
      <c r="PWP30" s="153"/>
      <c r="PWQ30" s="153"/>
      <c r="PWR30" s="153"/>
      <c r="PWS30" s="153"/>
      <c r="PWT30" s="153"/>
      <c r="PWU30" s="153"/>
      <c r="PWV30" s="153"/>
      <c r="PWW30" s="153"/>
      <c r="PWX30" s="153"/>
      <c r="PWY30" s="153"/>
      <c r="PWZ30" s="153"/>
      <c r="PXA30" s="153"/>
      <c r="PXB30" s="153"/>
      <c r="PXC30" s="153"/>
      <c r="PXD30" s="153"/>
      <c r="PXE30" s="153"/>
      <c r="PXF30" s="153"/>
      <c r="PXG30" s="153"/>
      <c r="PXH30" s="153"/>
      <c r="PXI30" s="153"/>
      <c r="PXJ30" s="153"/>
      <c r="PXK30" s="153"/>
      <c r="PXL30" s="153"/>
      <c r="PXM30" s="153"/>
      <c r="PXN30" s="153"/>
      <c r="PXO30" s="153"/>
      <c r="PXP30" s="153"/>
      <c r="PXQ30" s="153"/>
      <c r="PXR30" s="153"/>
      <c r="PXS30" s="153"/>
      <c r="PXT30" s="153"/>
      <c r="PXU30" s="153"/>
      <c r="PXV30" s="153"/>
      <c r="PXW30" s="153"/>
      <c r="PXX30" s="153"/>
      <c r="PXY30" s="153"/>
      <c r="PXZ30" s="153"/>
      <c r="PYA30" s="153"/>
      <c r="PYB30" s="153"/>
      <c r="PYC30" s="153"/>
      <c r="PYD30" s="153"/>
      <c r="PYE30" s="153"/>
      <c r="PYF30" s="153"/>
      <c r="PYG30" s="153"/>
      <c r="PYH30" s="153"/>
      <c r="PYI30" s="153"/>
      <c r="PYJ30" s="153"/>
      <c r="PYK30" s="153"/>
      <c r="PYL30" s="153"/>
      <c r="PYM30" s="153"/>
      <c r="PYN30" s="153"/>
      <c r="PYO30" s="153"/>
      <c r="PYP30" s="153"/>
      <c r="PYQ30" s="153"/>
      <c r="PYR30" s="153"/>
      <c r="PYS30" s="153"/>
      <c r="PYT30" s="153"/>
      <c r="PYU30" s="153"/>
      <c r="PYV30" s="153"/>
      <c r="PYW30" s="153"/>
      <c r="PYX30" s="153"/>
      <c r="PYY30" s="153"/>
      <c r="PYZ30" s="153"/>
      <c r="PZA30" s="153"/>
      <c r="PZB30" s="153"/>
      <c r="PZC30" s="153"/>
      <c r="PZD30" s="153"/>
      <c r="PZE30" s="153"/>
      <c r="PZF30" s="153"/>
      <c r="PZG30" s="153"/>
      <c r="PZH30" s="153"/>
      <c r="PZI30" s="153"/>
      <c r="PZJ30" s="153"/>
      <c r="PZK30" s="153"/>
      <c r="PZL30" s="153"/>
      <c r="PZM30" s="153"/>
      <c r="PZN30" s="153"/>
      <c r="PZO30" s="153"/>
      <c r="PZP30" s="153"/>
      <c r="PZQ30" s="153"/>
      <c r="PZR30" s="153"/>
      <c r="PZS30" s="153"/>
      <c r="PZT30" s="153"/>
      <c r="PZU30" s="153"/>
      <c r="PZV30" s="153"/>
      <c r="PZW30" s="153"/>
      <c r="PZX30" s="153"/>
      <c r="PZY30" s="153"/>
      <c r="PZZ30" s="153"/>
      <c r="QAA30" s="153"/>
      <c r="QAB30" s="153"/>
      <c r="QAC30" s="153"/>
      <c r="QAD30" s="153"/>
      <c r="QAE30" s="153"/>
      <c r="QAF30" s="153"/>
      <c r="QAG30" s="153"/>
      <c r="QAH30" s="153"/>
      <c r="QAI30" s="153"/>
      <c r="QAJ30" s="153"/>
      <c r="QAK30" s="153"/>
      <c r="QAL30" s="153"/>
      <c r="QAM30" s="153"/>
      <c r="QAN30" s="153"/>
      <c r="QAO30" s="153"/>
      <c r="QAP30" s="153"/>
      <c r="QAQ30" s="153"/>
      <c r="QAR30" s="153"/>
      <c r="QAS30" s="153"/>
      <c r="QAT30" s="153"/>
      <c r="QAU30" s="153"/>
      <c r="QAV30" s="153"/>
      <c r="QAW30" s="153"/>
      <c r="QAX30" s="153"/>
      <c r="QAY30" s="153"/>
      <c r="QAZ30" s="153"/>
      <c r="QBA30" s="153"/>
      <c r="QBB30" s="153"/>
      <c r="QBC30" s="153"/>
      <c r="QBD30" s="153"/>
      <c r="QBE30" s="153"/>
      <c r="QBF30" s="153"/>
      <c r="QBG30" s="153"/>
      <c r="QBH30" s="153"/>
      <c r="QBI30" s="153"/>
      <c r="QBJ30" s="153"/>
      <c r="QBK30" s="153"/>
      <c r="QBL30" s="153"/>
      <c r="QBM30" s="153"/>
      <c r="QBN30" s="153"/>
      <c r="QBO30" s="153"/>
      <c r="QBP30" s="153"/>
      <c r="QBQ30" s="153"/>
      <c r="QBR30" s="153"/>
      <c r="QBS30" s="153"/>
      <c r="QBT30" s="153"/>
      <c r="QBU30" s="153"/>
      <c r="QBV30" s="153"/>
      <c r="QBW30" s="153"/>
      <c r="QBX30" s="153"/>
      <c r="QBY30" s="153"/>
      <c r="QBZ30" s="153"/>
      <c r="QCA30" s="153"/>
      <c r="QCB30" s="153"/>
      <c r="QCC30" s="153"/>
      <c r="QCD30" s="153"/>
      <c r="QCE30" s="153"/>
      <c r="QCF30" s="153"/>
      <c r="QCG30" s="153"/>
      <c r="QCH30" s="153"/>
      <c r="QCI30" s="153"/>
      <c r="QCJ30" s="153"/>
      <c r="QCK30" s="153"/>
      <c r="QCL30" s="153"/>
      <c r="QCM30" s="153"/>
      <c r="QCN30" s="153"/>
      <c r="QCO30" s="153"/>
      <c r="QCP30" s="153"/>
      <c r="QCQ30" s="153"/>
      <c r="QCR30" s="153"/>
      <c r="QCS30" s="153"/>
      <c r="QCT30" s="153"/>
      <c r="QCU30" s="153"/>
      <c r="QCV30" s="153"/>
      <c r="QCW30" s="153"/>
      <c r="QCX30" s="153"/>
      <c r="QCY30" s="153"/>
      <c r="QCZ30" s="153"/>
      <c r="QDA30" s="153"/>
      <c r="QDB30" s="153"/>
      <c r="QDC30" s="153"/>
      <c r="QDD30" s="153"/>
      <c r="QDE30" s="153"/>
      <c r="QDF30" s="153"/>
      <c r="QDG30" s="153"/>
      <c r="QDH30" s="153"/>
      <c r="QDI30" s="153"/>
      <c r="QDJ30" s="153"/>
      <c r="QDK30" s="153"/>
      <c r="QDL30" s="153"/>
      <c r="QDM30" s="153"/>
      <c r="QDN30" s="153"/>
      <c r="QDO30" s="153"/>
      <c r="QDP30" s="153"/>
      <c r="QDQ30" s="153"/>
      <c r="QDR30" s="153"/>
      <c r="QDS30" s="153"/>
      <c r="QDT30" s="153"/>
      <c r="QDU30" s="153"/>
      <c r="QDV30" s="153"/>
      <c r="QDW30" s="153"/>
      <c r="QDX30" s="153"/>
      <c r="QDY30" s="153"/>
      <c r="QDZ30" s="153"/>
      <c r="QEA30" s="153"/>
      <c r="QEB30" s="153"/>
      <c r="QEC30" s="153"/>
      <c r="QED30" s="153"/>
      <c r="QEE30" s="153"/>
      <c r="QEF30" s="153"/>
      <c r="QEG30" s="153"/>
      <c r="QEH30" s="153"/>
      <c r="QEI30" s="153"/>
      <c r="QEJ30" s="153"/>
      <c r="QEK30" s="153"/>
      <c r="QEL30" s="153"/>
      <c r="QEM30" s="153"/>
      <c r="QEN30" s="153"/>
      <c r="QEO30" s="153"/>
      <c r="QEP30" s="153"/>
      <c r="QEQ30" s="153"/>
      <c r="QER30" s="153"/>
      <c r="QES30" s="153"/>
      <c r="QET30" s="153"/>
      <c r="QEU30" s="153"/>
      <c r="QEV30" s="153"/>
      <c r="QEW30" s="153"/>
      <c r="QEX30" s="153"/>
      <c r="QEY30" s="153"/>
      <c r="QEZ30" s="153"/>
      <c r="QFA30" s="153"/>
      <c r="QFB30" s="153"/>
      <c r="QFC30" s="153"/>
      <c r="QFD30" s="153"/>
      <c r="QFE30" s="153"/>
      <c r="QFF30" s="153"/>
      <c r="QFG30" s="153"/>
      <c r="QFH30" s="153"/>
      <c r="QFI30" s="153"/>
      <c r="QFJ30" s="153"/>
      <c r="QFK30" s="153"/>
      <c r="QFL30" s="153"/>
      <c r="QFM30" s="153"/>
      <c r="QFN30" s="153"/>
      <c r="QFO30" s="153"/>
      <c r="QFP30" s="153"/>
      <c r="QFQ30" s="153"/>
      <c r="QFR30" s="153"/>
      <c r="QFS30" s="153"/>
      <c r="QFT30" s="153"/>
      <c r="QFU30" s="153"/>
      <c r="QFV30" s="153"/>
      <c r="QFW30" s="153"/>
      <c r="QFX30" s="153"/>
      <c r="QFY30" s="153"/>
      <c r="QFZ30" s="153"/>
      <c r="QGA30" s="153"/>
      <c r="QGB30" s="153"/>
      <c r="QGC30" s="153"/>
      <c r="QGD30" s="153"/>
      <c r="QGE30" s="153"/>
      <c r="QGF30" s="153"/>
      <c r="QGG30" s="153"/>
      <c r="QGH30" s="153"/>
      <c r="QGI30" s="153"/>
      <c r="QGJ30" s="153"/>
      <c r="QGK30" s="153"/>
      <c r="QGL30" s="153"/>
      <c r="QGM30" s="153"/>
      <c r="QGN30" s="153"/>
      <c r="QGO30" s="153"/>
      <c r="QGP30" s="153"/>
      <c r="QGQ30" s="153"/>
      <c r="QGR30" s="153"/>
      <c r="QGS30" s="153"/>
      <c r="QGT30" s="153"/>
      <c r="QGU30" s="153"/>
      <c r="QGV30" s="153"/>
      <c r="QGW30" s="153"/>
      <c r="QGX30" s="153"/>
      <c r="QGY30" s="153"/>
      <c r="QGZ30" s="153"/>
      <c r="QHA30" s="153"/>
      <c r="QHB30" s="153"/>
      <c r="QHC30" s="153"/>
      <c r="QHD30" s="153"/>
      <c r="QHE30" s="153"/>
      <c r="QHF30" s="153"/>
      <c r="QHG30" s="153"/>
      <c r="QHH30" s="153"/>
      <c r="QHI30" s="153"/>
      <c r="QHJ30" s="153"/>
      <c r="QHK30" s="153"/>
      <c r="QHL30" s="153"/>
      <c r="QHM30" s="153"/>
      <c r="QHN30" s="153"/>
      <c r="QHO30" s="153"/>
      <c r="QHP30" s="153"/>
      <c r="QHQ30" s="153"/>
      <c r="QHR30" s="153"/>
      <c r="QHS30" s="153"/>
      <c r="QHT30" s="153"/>
      <c r="QHU30" s="153"/>
      <c r="QHV30" s="153"/>
      <c r="QHW30" s="153"/>
      <c r="QHX30" s="153"/>
      <c r="QHY30" s="153"/>
      <c r="QHZ30" s="153"/>
      <c r="QIA30" s="153"/>
      <c r="QIB30" s="153"/>
      <c r="QIC30" s="153"/>
      <c r="QID30" s="153"/>
      <c r="QIE30" s="153"/>
      <c r="QIF30" s="153"/>
      <c r="QIG30" s="153"/>
      <c r="QIH30" s="153"/>
      <c r="QII30" s="153"/>
      <c r="QIJ30" s="153"/>
      <c r="QIK30" s="153"/>
      <c r="QIL30" s="153"/>
      <c r="QIM30" s="153"/>
      <c r="QIN30" s="153"/>
      <c r="QIO30" s="153"/>
      <c r="QIP30" s="153"/>
      <c r="QIQ30" s="153"/>
      <c r="QIR30" s="153"/>
      <c r="QIS30" s="153"/>
      <c r="QIT30" s="153"/>
      <c r="QIU30" s="153"/>
      <c r="QIV30" s="153"/>
      <c r="QIW30" s="153"/>
      <c r="QIX30" s="153"/>
      <c r="QIY30" s="153"/>
      <c r="QIZ30" s="153"/>
      <c r="QJA30" s="153"/>
      <c r="QJB30" s="153"/>
      <c r="QJC30" s="153"/>
      <c r="QJD30" s="153"/>
      <c r="QJE30" s="153"/>
      <c r="QJF30" s="153"/>
      <c r="QJG30" s="153"/>
      <c r="QJH30" s="153"/>
      <c r="QJI30" s="153"/>
      <c r="QJJ30" s="153"/>
      <c r="QJK30" s="153"/>
      <c r="QJL30" s="153"/>
      <c r="QJM30" s="153"/>
      <c r="QJN30" s="153"/>
      <c r="QJO30" s="153"/>
      <c r="QJP30" s="153"/>
      <c r="QJQ30" s="153"/>
      <c r="QJR30" s="153"/>
      <c r="QJS30" s="153"/>
      <c r="QJT30" s="153"/>
      <c r="QJU30" s="153"/>
      <c r="QJV30" s="153"/>
      <c r="QJW30" s="153"/>
      <c r="QJX30" s="153"/>
      <c r="QJY30" s="153"/>
      <c r="QJZ30" s="153"/>
      <c r="QKA30" s="153"/>
      <c r="QKB30" s="153"/>
      <c r="QKC30" s="153"/>
      <c r="QKD30" s="153"/>
      <c r="QKE30" s="153"/>
      <c r="QKF30" s="153"/>
      <c r="QKG30" s="153"/>
      <c r="QKH30" s="153"/>
      <c r="QKI30" s="153"/>
      <c r="QKJ30" s="153"/>
      <c r="QKK30" s="153"/>
      <c r="QKL30" s="153"/>
      <c r="QKM30" s="153"/>
      <c r="QKN30" s="153"/>
      <c r="QKO30" s="153"/>
      <c r="QKP30" s="153"/>
      <c r="QKQ30" s="153"/>
      <c r="QKR30" s="153"/>
      <c r="QKS30" s="153"/>
      <c r="QKT30" s="153"/>
      <c r="QKU30" s="153"/>
      <c r="QKV30" s="153"/>
      <c r="QKW30" s="153"/>
      <c r="QKX30" s="153"/>
      <c r="QKY30" s="153"/>
      <c r="QKZ30" s="153"/>
      <c r="QLA30" s="153"/>
      <c r="QLB30" s="153"/>
      <c r="QLC30" s="153"/>
      <c r="QLD30" s="153"/>
      <c r="QLE30" s="153"/>
      <c r="QLF30" s="153"/>
      <c r="QLG30" s="153"/>
      <c r="QLH30" s="153"/>
      <c r="QLI30" s="153"/>
      <c r="QLJ30" s="153"/>
      <c r="QLK30" s="153"/>
      <c r="QLL30" s="153"/>
      <c r="QLM30" s="153"/>
      <c r="QLN30" s="153"/>
      <c r="QLO30" s="153"/>
      <c r="QLP30" s="153"/>
      <c r="QLQ30" s="153"/>
      <c r="QLR30" s="153"/>
      <c r="QLS30" s="153"/>
      <c r="QLT30" s="153"/>
      <c r="QLU30" s="153"/>
      <c r="QLV30" s="153"/>
      <c r="QLW30" s="153"/>
      <c r="QLX30" s="153"/>
      <c r="QLY30" s="153"/>
      <c r="QLZ30" s="153"/>
      <c r="QMA30" s="153"/>
      <c r="QMB30" s="153"/>
      <c r="QMC30" s="153"/>
      <c r="QMD30" s="153"/>
      <c r="QME30" s="153"/>
      <c r="QMF30" s="153"/>
      <c r="QMG30" s="153"/>
      <c r="QMH30" s="153"/>
      <c r="QMI30" s="153"/>
      <c r="QMJ30" s="153"/>
      <c r="QMK30" s="153"/>
      <c r="QML30" s="153"/>
      <c r="QMM30" s="153"/>
      <c r="QMN30" s="153"/>
      <c r="QMO30" s="153"/>
      <c r="QMP30" s="153"/>
      <c r="QMQ30" s="153"/>
      <c r="QMR30" s="153"/>
      <c r="QMS30" s="153"/>
      <c r="QMT30" s="153"/>
      <c r="QMU30" s="153"/>
      <c r="QMV30" s="153"/>
      <c r="QMW30" s="153"/>
      <c r="QMX30" s="153"/>
      <c r="QMY30" s="153"/>
      <c r="QMZ30" s="153"/>
      <c r="QNA30" s="153"/>
      <c r="QNB30" s="153"/>
      <c r="QNC30" s="153"/>
      <c r="QND30" s="153"/>
      <c r="QNE30" s="153"/>
      <c r="QNF30" s="153"/>
      <c r="QNG30" s="153"/>
      <c r="QNH30" s="153"/>
      <c r="QNI30" s="153"/>
      <c r="QNJ30" s="153"/>
      <c r="QNK30" s="153"/>
      <c r="QNL30" s="153"/>
      <c r="QNM30" s="153"/>
      <c r="QNN30" s="153"/>
      <c r="QNO30" s="153"/>
      <c r="QNP30" s="153"/>
      <c r="QNQ30" s="153"/>
      <c r="QNR30" s="153"/>
      <c r="QNS30" s="153"/>
      <c r="QNT30" s="153"/>
      <c r="QNU30" s="153"/>
      <c r="QNV30" s="153"/>
      <c r="QNW30" s="153"/>
      <c r="QNX30" s="153"/>
      <c r="QNY30" s="153"/>
      <c r="QNZ30" s="153"/>
      <c r="QOA30" s="153"/>
      <c r="QOB30" s="153"/>
      <c r="QOC30" s="153"/>
      <c r="QOD30" s="153"/>
      <c r="QOE30" s="153"/>
      <c r="QOF30" s="153"/>
      <c r="QOG30" s="153"/>
      <c r="QOH30" s="153"/>
      <c r="QOI30" s="153"/>
      <c r="QOJ30" s="153"/>
      <c r="QOK30" s="153"/>
      <c r="QOL30" s="153"/>
      <c r="QOM30" s="153"/>
      <c r="QON30" s="153"/>
      <c r="QOO30" s="153"/>
      <c r="QOP30" s="153"/>
      <c r="QOQ30" s="153"/>
      <c r="QOR30" s="153"/>
      <c r="QOS30" s="153"/>
      <c r="QOT30" s="153"/>
      <c r="QOU30" s="153"/>
      <c r="QOV30" s="153"/>
      <c r="QOW30" s="153"/>
      <c r="QOX30" s="153"/>
      <c r="QOY30" s="153"/>
      <c r="QOZ30" s="153"/>
      <c r="QPA30" s="153"/>
      <c r="QPB30" s="153"/>
      <c r="QPC30" s="153"/>
      <c r="QPD30" s="153"/>
      <c r="QPE30" s="153"/>
      <c r="QPF30" s="153"/>
      <c r="QPG30" s="153"/>
      <c r="QPH30" s="153"/>
      <c r="QPI30" s="153"/>
      <c r="QPJ30" s="153"/>
      <c r="QPK30" s="153"/>
      <c r="QPL30" s="153"/>
      <c r="QPM30" s="153"/>
      <c r="QPN30" s="153"/>
      <c r="QPO30" s="153"/>
      <c r="QPP30" s="153"/>
      <c r="QPQ30" s="153"/>
      <c r="QPR30" s="153"/>
      <c r="QPS30" s="153"/>
      <c r="QPT30" s="153"/>
      <c r="QPU30" s="153"/>
      <c r="QPV30" s="153"/>
      <c r="QPW30" s="153"/>
      <c r="QPX30" s="153"/>
      <c r="QPY30" s="153"/>
      <c r="QPZ30" s="153"/>
      <c r="QQA30" s="153"/>
      <c r="QQB30" s="153"/>
      <c r="QQC30" s="153"/>
      <c r="QQD30" s="153"/>
      <c r="QQE30" s="153"/>
      <c r="QQF30" s="153"/>
      <c r="QQG30" s="153"/>
      <c r="QQH30" s="153"/>
      <c r="QQI30" s="153"/>
      <c r="QQJ30" s="153"/>
      <c r="QQK30" s="153"/>
      <c r="QQL30" s="153"/>
      <c r="QQM30" s="153"/>
      <c r="QQN30" s="153"/>
      <c r="QQO30" s="153"/>
      <c r="QQP30" s="153"/>
      <c r="QQQ30" s="153"/>
      <c r="QQR30" s="153"/>
      <c r="QQS30" s="153"/>
      <c r="QQT30" s="153"/>
      <c r="QQU30" s="153"/>
      <c r="QQV30" s="153"/>
      <c r="QQW30" s="153"/>
      <c r="QQX30" s="153"/>
      <c r="QQY30" s="153"/>
      <c r="QQZ30" s="153"/>
      <c r="QRA30" s="153"/>
      <c r="QRB30" s="153"/>
      <c r="QRC30" s="153"/>
      <c r="QRD30" s="153"/>
      <c r="QRE30" s="153"/>
      <c r="QRF30" s="153"/>
      <c r="QRG30" s="153"/>
      <c r="QRH30" s="153"/>
      <c r="QRI30" s="153"/>
      <c r="QRJ30" s="153"/>
      <c r="QRK30" s="153"/>
      <c r="QRL30" s="153"/>
      <c r="QRM30" s="153"/>
      <c r="QRN30" s="153"/>
      <c r="QRO30" s="153"/>
      <c r="QRP30" s="153"/>
      <c r="QRQ30" s="153"/>
      <c r="QRR30" s="153"/>
      <c r="QRS30" s="153"/>
      <c r="QRT30" s="153"/>
      <c r="QRU30" s="153"/>
      <c r="QRV30" s="153"/>
      <c r="QRW30" s="153"/>
      <c r="QRX30" s="153"/>
      <c r="QRY30" s="153"/>
      <c r="QRZ30" s="153"/>
      <c r="QSA30" s="153"/>
      <c r="QSB30" s="153"/>
      <c r="QSC30" s="153"/>
      <c r="QSD30" s="153"/>
      <c r="QSE30" s="153"/>
      <c r="QSF30" s="153"/>
      <c r="QSG30" s="153"/>
      <c r="QSH30" s="153"/>
      <c r="QSI30" s="153"/>
      <c r="QSJ30" s="153"/>
      <c r="QSK30" s="153"/>
      <c r="QSL30" s="153"/>
      <c r="QSM30" s="153"/>
      <c r="QSN30" s="153"/>
      <c r="QSO30" s="153"/>
      <c r="QSP30" s="153"/>
      <c r="QSQ30" s="153"/>
      <c r="QSR30" s="153"/>
      <c r="QSS30" s="153"/>
      <c r="QST30" s="153"/>
      <c r="QSU30" s="153"/>
      <c r="QSV30" s="153"/>
      <c r="QSW30" s="153"/>
      <c r="QSX30" s="153"/>
      <c r="QSY30" s="153"/>
      <c r="QSZ30" s="153"/>
      <c r="QTA30" s="153"/>
      <c r="QTB30" s="153"/>
      <c r="QTC30" s="153"/>
      <c r="QTD30" s="153"/>
      <c r="QTE30" s="153"/>
      <c r="QTF30" s="153"/>
      <c r="QTG30" s="153"/>
      <c r="QTH30" s="153"/>
      <c r="QTI30" s="153"/>
      <c r="QTJ30" s="153"/>
      <c r="QTK30" s="153"/>
      <c r="QTL30" s="153"/>
      <c r="QTM30" s="153"/>
      <c r="QTN30" s="153"/>
      <c r="QTO30" s="153"/>
      <c r="QTP30" s="153"/>
      <c r="QTQ30" s="153"/>
      <c r="QTR30" s="153"/>
      <c r="QTS30" s="153"/>
      <c r="QTT30" s="153"/>
      <c r="QTU30" s="153"/>
      <c r="QTV30" s="153"/>
      <c r="QTW30" s="153"/>
      <c r="QTX30" s="153"/>
      <c r="QTY30" s="153"/>
      <c r="QTZ30" s="153"/>
      <c r="QUA30" s="153"/>
      <c r="QUB30" s="153"/>
      <c r="QUC30" s="153"/>
      <c r="QUD30" s="153"/>
      <c r="QUE30" s="153"/>
      <c r="QUF30" s="153"/>
      <c r="QUG30" s="153"/>
      <c r="QUH30" s="153"/>
      <c r="QUI30" s="153"/>
      <c r="QUJ30" s="153"/>
      <c r="QUK30" s="153"/>
      <c r="QUL30" s="153"/>
      <c r="QUM30" s="153"/>
      <c r="QUN30" s="153"/>
      <c r="QUO30" s="153"/>
      <c r="QUP30" s="153"/>
      <c r="QUQ30" s="153"/>
      <c r="QUR30" s="153"/>
      <c r="QUS30" s="153"/>
      <c r="QUT30" s="153"/>
      <c r="QUU30" s="153"/>
      <c r="QUV30" s="153"/>
      <c r="QUW30" s="153"/>
      <c r="QUX30" s="153"/>
      <c r="QUY30" s="153"/>
      <c r="QUZ30" s="153"/>
      <c r="QVA30" s="153"/>
      <c r="QVB30" s="153"/>
      <c r="QVC30" s="153"/>
      <c r="QVD30" s="153"/>
      <c r="QVE30" s="153"/>
      <c r="QVF30" s="153"/>
      <c r="QVG30" s="153"/>
      <c r="QVH30" s="153"/>
      <c r="QVI30" s="153"/>
      <c r="QVJ30" s="153"/>
      <c r="QVK30" s="153"/>
      <c r="QVL30" s="153"/>
      <c r="QVM30" s="153"/>
      <c r="QVN30" s="153"/>
      <c r="QVO30" s="153"/>
      <c r="QVP30" s="153"/>
      <c r="QVQ30" s="153"/>
      <c r="QVR30" s="153"/>
      <c r="QVS30" s="153"/>
      <c r="QVT30" s="153"/>
      <c r="QVU30" s="153"/>
      <c r="QVV30" s="153"/>
      <c r="QVW30" s="153"/>
      <c r="QVX30" s="153"/>
      <c r="QVY30" s="153"/>
      <c r="QVZ30" s="153"/>
      <c r="QWA30" s="153"/>
      <c r="QWB30" s="153"/>
      <c r="QWC30" s="153"/>
      <c r="QWD30" s="153"/>
      <c r="QWE30" s="153"/>
      <c r="QWF30" s="153"/>
      <c r="QWG30" s="153"/>
      <c r="QWH30" s="153"/>
      <c r="QWI30" s="153"/>
      <c r="QWJ30" s="153"/>
      <c r="QWK30" s="153"/>
      <c r="QWL30" s="153"/>
      <c r="QWM30" s="153"/>
      <c r="QWN30" s="153"/>
      <c r="QWO30" s="153"/>
      <c r="QWP30" s="153"/>
      <c r="QWQ30" s="153"/>
      <c r="QWR30" s="153"/>
      <c r="QWS30" s="153"/>
      <c r="QWT30" s="153"/>
      <c r="QWU30" s="153"/>
      <c r="QWV30" s="153"/>
      <c r="QWW30" s="153"/>
      <c r="QWX30" s="153"/>
      <c r="QWY30" s="153"/>
      <c r="QWZ30" s="153"/>
      <c r="QXA30" s="153"/>
      <c r="QXB30" s="153"/>
      <c r="QXC30" s="153"/>
      <c r="QXD30" s="153"/>
      <c r="QXE30" s="153"/>
      <c r="QXF30" s="153"/>
      <c r="QXG30" s="153"/>
      <c r="QXH30" s="153"/>
      <c r="QXI30" s="153"/>
      <c r="QXJ30" s="153"/>
      <c r="QXK30" s="153"/>
      <c r="QXL30" s="153"/>
      <c r="QXM30" s="153"/>
      <c r="QXN30" s="153"/>
      <c r="QXO30" s="153"/>
      <c r="QXP30" s="153"/>
      <c r="QXQ30" s="153"/>
      <c r="QXR30" s="153"/>
      <c r="QXS30" s="153"/>
      <c r="QXT30" s="153"/>
      <c r="QXU30" s="153"/>
      <c r="QXV30" s="153"/>
      <c r="QXW30" s="153"/>
      <c r="QXX30" s="153"/>
      <c r="QXY30" s="153"/>
      <c r="QXZ30" s="153"/>
      <c r="QYA30" s="153"/>
      <c r="QYB30" s="153"/>
      <c r="QYC30" s="153"/>
      <c r="QYD30" s="153"/>
      <c r="QYE30" s="153"/>
      <c r="QYF30" s="153"/>
      <c r="QYG30" s="153"/>
      <c r="QYH30" s="153"/>
      <c r="QYI30" s="153"/>
      <c r="QYJ30" s="153"/>
      <c r="QYK30" s="153"/>
      <c r="QYL30" s="153"/>
      <c r="QYM30" s="153"/>
      <c r="QYN30" s="153"/>
      <c r="QYO30" s="153"/>
      <c r="QYP30" s="153"/>
      <c r="QYQ30" s="153"/>
      <c r="QYR30" s="153"/>
      <c r="QYS30" s="153"/>
      <c r="QYT30" s="153"/>
      <c r="QYU30" s="153"/>
      <c r="QYV30" s="153"/>
      <c r="QYW30" s="153"/>
      <c r="QYX30" s="153"/>
      <c r="QYY30" s="153"/>
      <c r="QYZ30" s="153"/>
      <c r="QZA30" s="153"/>
      <c r="QZB30" s="153"/>
      <c r="QZC30" s="153"/>
      <c r="QZD30" s="153"/>
      <c r="QZE30" s="153"/>
      <c r="QZF30" s="153"/>
      <c r="QZG30" s="153"/>
      <c r="QZH30" s="153"/>
      <c r="QZI30" s="153"/>
      <c r="QZJ30" s="153"/>
      <c r="QZK30" s="153"/>
      <c r="QZL30" s="153"/>
      <c r="QZM30" s="153"/>
      <c r="QZN30" s="153"/>
      <c r="QZO30" s="153"/>
      <c r="QZP30" s="153"/>
      <c r="QZQ30" s="153"/>
      <c r="QZR30" s="153"/>
      <c r="QZS30" s="153"/>
      <c r="QZT30" s="153"/>
      <c r="QZU30" s="153"/>
      <c r="QZV30" s="153"/>
      <c r="QZW30" s="153"/>
      <c r="QZX30" s="153"/>
      <c r="QZY30" s="153"/>
      <c r="QZZ30" s="153"/>
      <c r="RAA30" s="153"/>
      <c r="RAB30" s="153"/>
      <c r="RAC30" s="153"/>
      <c r="RAD30" s="153"/>
      <c r="RAE30" s="153"/>
      <c r="RAF30" s="153"/>
      <c r="RAG30" s="153"/>
      <c r="RAH30" s="153"/>
      <c r="RAI30" s="153"/>
      <c r="RAJ30" s="153"/>
      <c r="RAK30" s="153"/>
      <c r="RAL30" s="153"/>
      <c r="RAM30" s="153"/>
      <c r="RAN30" s="153"/>
      <c r="RAO30" s="153"/>
      <c r="RAP30" s="153"/>
      <c r="RAQ30" s="153"/>
      <c r="RAR30" s="153"/>
      <c r="RAS30" s="153"/>
      <c r="RAT30" s="153"/>
      <c r="RAU30" s="153"/>
      <c r="RAV30" s="153"/>
      <c r="RAW30" s="153"/>
      <c r="RAX30" s="153"/>
      <c r="RAY30" s="153"/>
      <c r="RAZ30" s="153"/>
      <c r="RBA30" s="153"/>
      <c r="RBB30" s="153"/>
      <c r="RBC30" s="153"/>
      <c r="RBD30" s="153"/>
      <c r="RBE30" s="153"/>
      <c r="RBF30" s="153"/>
      <c r="RBG30" s="153"/>
      <c r="RBH30" s="153"/>
      <c r="RBI30" s="153"/>
      <c r="RBJ30" s="153"/>
      <c r="RBK30" s="153"/>
      <c r="RBL30" s="153"/>
      <c r="RBM30" s="153"/>
      <c r="RBN30" s="153"/>
      <c r="RBO30" s="153"/>
      <c r="RBP30" s="153"/>
      <c r="RBQ30" s="153"/>
      <c r="RBR30" s="153"/>
      <c r="RBS30" s="153"/>
      <c r="RBT30" s="153"/>
      <c r="RBU30" s="153"/>
      <c r="RBV30" s="153"/>
      <c r="RBW30" s="153"/>
      <c r="RBX30" s="153"/>
      <c r="RBY30" s="153"/>
      <c r="RBZ30" s="153"/>
      <c r="RCA30" s="153"/>
      <c r="RCB30" s="153"/>
      <c r="RCC30" s="153"/>
      <c r="RCD30" s="153"/>
      <c r="RCE30" s="153"/>
      <c r="RCF30" s="153"/>
      <c r="RCG30" s="153"/>
      <c r="RCH30" s="153"/>
      <c r="RCI30" s="153"/>
      <c r="RCJ30" s="153"/>
      <c r="RCK30" s="153"/>
      <c r="RCL30" s="153"/>
      <c r="RCM30" s="153"/>
      <c r="RCN30" s="153"/>
      <c r="RCO30" s="153"/>
      <c r="RCP30" s="153"/>
      <c r="RCQ30" s="153"/>
      <c r="RCR30" s="153"/>
      <c r="RCS30" s="153"/>
      <c r="RCT30" s="153"/>
      <c r="RCU30" s="153"/>
      <c r="RCV30" s="153"/>
      <c r="RCW30" s="153"/>
      <c r="RCX30" s="153"/>
      <c r="RCY30" s="153"/>
      <c r="RCZ30" s="153"/>
      <c r="RDA30" s="153"/>
      <c r="RDB30" s="153"/>
      <c r="RDC30" s="153"/>
      <c r="RDD30" s="153"/>
      <c r="RDE30" s="153"/>
      <c r="RDF30" s="153"/>
      <c r="RDG30" s="153"/>
      <c r="RDH30" s="153"/>
      <c r="RDI30" s="153"/>
      <c r="RDJ30" s="153"/>
      <c r="RDK30" s="153"/>
      <c r="RDL30" s="153"/>
      <c r="RDM30" s="153"/>
      <c r="RDN30" s="153"/>
      <c r="RDO30" s="153"/>
      <c r="RDP30" s="153"/>
      <c r="RDQ30" s="153"/>
      <c r="RDR30" s="153"/>
      <c r="RDS30" s="153"/>
      <c r="RDT30" s="153"/>
      <c r="RDU30" s="153"/>
      <c r="RDV30" s="153"/>
      <c r="RDW30" s="153"/>
      <c r="RDX30" s="153"/>
      <c r="RDY30" s="153"/>
      <c r="RDZ30" s="153"/>
      <c r="REA30" s="153"/>
      <c r="REB30" s="153"/>
      <c r="REC30" s="153"/>
      <c r="RED30" s="153"/>
      <c r="REE30" s="153"/>
      <c r="REF30" s="153"/>
      <c r="REG30" s="153"/>
      <c r="REH30" s="153"/>
      <c r="REI30" s="153"/>
      <c r="REJ30" s="153"/>
      <c r="REK30" s="153"/>
      <c r="REL30" s="153"/>
      <c r="REM30" s="153"/>
      <c r="REN30" s="153"/>
      <c r="REO30" s="153"/>
      <c r="REP30" s="153"/>
      <c r="REQ30" s="153"/>
      <c r="RER30" s="153"/>
      <c r="RES30" s="153"/>
      <c r="RET30" s="153"/>
      <c r="REU30" s="153"/>
      <c r="REV30" s="153"/>
      <c r="REW30" s="153"/>
      <c r="REX30" s="153"/>
      <c r="REY30" s="153"/>
      <c r="REZ30" s="153"/>
      <c r="RFA30" s="153"/>
      <c r="RFB30" s="153"/>
      <c r="RFC30" s="153"/>
      <c r="RFD30" s="153"/>
      <c r="RFE30" s="153"/>
      <c r="RFF30" s="153"/>
      <c r="RFG30" s="153"/>
      <c r="RFH30" s="153"/>
      <c r="RFI30" s="153"/>
      <c r="RFJ30" s="153"/>
      <c r="RFK30" s="153"/>
      <c r="RFL30" s="153"/>
      <c r="RFM30" s="153"/>
      <c r="RFN30" s="153"/>
      <c r="RFO30" s="153"/>
      <c r="RFP30" s="153"/>
      <c r="RFQ30" s="153"/>
      <c r="RFR30" s="153"/>
      <c r="RFS30" s="153"/>
      <c r="RFT30" s="153"/>
      <c r="RFU30" s="153"/>
      <c r="RFV30" s="153"/>
      <c r="RFW30" s="153"/>
      <c r="RFX30" s="153"/>
      <c r="RFY30" s="153"/>
      <c r="RFZ30" s="153"/>
      <c r="RGA30" s="153"/>
      <c r="RGB30" s="153"/>
      <c r="RGC30" s="153"/>
      <c r="RGD30" s="153"/>
      <c r="RGE30" s="153"/>
      <c r="RGF30" s="153"/>
      <c r="RGG30" s="153"/>
      <c r="RGH30" s="153"/>
      <c r="RGI30" s="153"/>
      <c r="RGJ30" s="153"/>
      <c r="RGK30" s="153"/>
      <c r="RGL30" s="153"/>
      <c r="RGM30" s="153"/>
      <c r="RGN30" s="153"/>
      <c r="RGO30" s="153"/>
      <c r="RGP30" s="153"/>
      <c r="RGQ30" s="153"/>
      <c r="RGR30" s="153"/>
      <c r="RGS30" s="153"/>
      <c r="RGT30" s="153"/>
      <c r="RGU30" s="153"/>
      <c r="RGV30" s="153"/>
      <c r="RGW30" s="153"/>
      <c r="RGX30" s="153"/>
      <c r="RGY30" s="153"/>
      <c r="RGZ30" s="153"/>
      <c r="RHA30" s="153"/>
      <c r="RHB30" s="153"/>
      <c r="RHC30" s="153"/>
      <c r="RHD30" s="153"/>
      <c r="RHE30" s="153"/>
      <c r="RHF30" s="153"/>
      <c r="RHG30" s="153"/>
      <c r="RHH30" s="153"/>
      <c r="RHI30" s="153"/>
      <c r="RHJ30" s="153"/>
      <c r="RHK30" s="153"/>
      <c r="RHL30" s="153"/>
      <c r="RHM30" s="153"/>
      <c r="RHN30" s="153"/>
      <c r="RHO30" s="153"/>
      <c r="RHP30" s="153"/>
      <c r="RHQ30" s="153"/>
      <c r="RHR30" s="153"/>
      <c r="RHS30" s="153"/>
      <c r="RHT30" s="153"/>
      <c r="RHU30" s="153"/>
      <c r="RHV30" s="153"/>
      <c r="RHW30" s="153"/>
      <c r="RHX30" s="153"/>
      <c r="RHY30" s="153"/>
      <c r="RHZ30" s="153"/>
      <c r="RIA30" s="153"/>
      <c r="RIB30" s="153"/>
      <c r="RIC30" s="153"/>
      <c r="RID30" s="153"/>
      <c r="RIE30" s="153"/>
      <c r="RIF30" s="153"/>
      <c r="RIG30" s="153"/>
      <c r="RIH30" s="153"/>
      <c r="RII30" s="153"/>
      <c r="RIJ30" s="153"/>
      <c r="RIK30" s="153"/>
      <c r="RIL30" s="153"/>
      <c r="RIM30" s="153"/>
      <c r="RIN30" s="153"/>
      <c r="RIO30" s="153"/>
      <c r="RIP30" s="153"/>
      <c r="RIQ30" s="153"/>
      <c r="RIR30" s="153"/>
      <c r="RIS30" s="153"/>
      <c r="RIT30" s="153"/>
      <c r="RIU30" s="153"/>
      <c r="RIV30" s="153"/>
      <c r="RIW30" s="153"/>
      <c r="RIX30" s="153"/>
      <c r="RIY30" s="153"/>
      <c r="RIZ30" s="153"/>
      <c r="RJA30" s="153"/>
      <c r="RJB30" s="153"/>
      <c r="RJC30" s="153"/>
      <c r="RJD30" s="153"/>
      <c r="RJE30" s="153"/>
      <c r="RJF30" s="153"/>
      <c r="RJG30" s="153"/>
      <c r="RJH30" s="153"/>
      <c r="RJI30" s="153"/>
      <c r="RJJ30" s="153"/>
      <c r="RJK30" s="153"/>
      <c r="RJL30" s="153"/>
      <c r="RJM30" s="153"/>
      <c r="RJN30" s="153"/>
      <c r="RJO30" s="153"/>
      <c r="RJP30" s="153"/>
      <c r="RJQ30" s="153"/>
      <c r="RJR30" s="153"/>
      <c r="RJS30" s="153"/>
      <c r="RJT30" s="153"/>
      <c r="RJU30" s="153"/>
      <c r="RJV30" s="153"/>
      <c r="RJW30" s="153"/>
      <c r="RJX30" s="153"/>
      <c r="RJY30" s="153"/>
      <c r="RJZ30" s="153"/>
      <c r="RKA30" s="153"/>
      <c r="RKB30" s="153"/>
      <c r="RKC30" s="153"/>
      <c r="RKD30" s="153"/>
      <c r="RKE30" s="153"/>
      <c r="RKF30" s="153"/>
      <c r="RKG30" s="153"/>
      <c r="RKH30" s="153"/>
      <c r="RKI30" s="153"/>
      <c r="RKJ30" s="153"/>
      <c r="RKK30" s="153"/>
      <c r="RKL30" s="153"/>
      <c r="RKM30" s="153"/>
      <c r="RKN30" s="153"/>
      <c r="RKO30" s="153"/>
      <c r="RKP30" s="153"/>
      <c r="RKQ30" s="153"/>
      <c r="RKR30" s="153"/>
      <c r="RKS30" s="153"/>
      <c r="RKT30" s="153"/>
      <c r="RKU30" s="153"/>
      <c r="RKV30" s="153"/>
      <c r="RKW30" s="153"/>
      <c r="RKX30" s="153"/>
      <c r="RKY30" s="153"/>
      <c r="RKZ30" s="153"/>
      <c r="RLA30" s="153"/>
      <c r="RLB30" s="153"/>
      <c r="RLC30" s="153"/>
      <c r="RLD30" s="153"/>
      <c r="RLE30" s="153"/>
      <c r="RLF30" s="153"/>
      <c r="RLG30" s="153"/>
      <c r="RLH30" s="153"/>
      <c r="RLI30" s="153"/>
      <c r="RLJ30" s="153"/>
      <c r="RLK30" s="153"/>
      <c r="RLL30" s="153"/>
      <c r="RLM30" s="153"/>
      <c r="RLN30" s="153"/>
      <c r="RLO30" s="153"/>
      <c r="RLP30" s="153"/>
      <c r="RLQ30" s="153"/>
      <c r="RLR30" s="153"/>
      <c r="RLS30" s="153"/>
      <c r="RLT30" s="153"/>
      <c r="RLU30" s="153"/>
      <c r="RLV30" s="153"/>
      <c r="RLW30" s="153"/>
      <c r="RLX30" s="153"/>
      <c r="RLY30" s="153"/>
      <c r="RLZ30" s="153"/>
      <c r="RMA30" s="153"/>
      <c r="RMB30" s="153"/>
      <c r="RMC30" s="153"/>
      <c r="RMD30" s="153"/>
      <c r="RME30" s="153"/>
      <c r="RMF30" s="153"/>
      <c r="RMG30" s="153"/>
      <c r="RMH30" s="153"/>
      <c r="RMI30" s="153"/>
      <c r="RMJ30" s="153"/>
      <c r="RMK30" s="153"/>
      <c r="RML30" s="153"/>
      <c r="RMM30" s="153"/>
      <c r="RMN30" s="153"/>
      <c r="RMO30" s="153"/>
      <c r="RMP30" s="153"/>
      <c r="RMQ30" s="153"/>
      <c r="RMR30" s="153"/>
      <c r="RMS30" s="153"/>
      <c r="RMT30" s="153"/>
      <c r="RMU30" s="153"/>
      <c r="RMV30" s="153"/>
      <c r="RMW30" s="153"/>
      <c r="RMX30" s="153"/>
      <c r="RMY30" s="153"/>
      <c r="RMZ30" s="153"/>
      <c r="RNA30" s="153"/>
      <c r="RNB30" s="153"/>
      <c r="RNC30" s="153"/>
      <c r="RND30" s="153"/>
      <c r="RNE30" s="153"/>
      <c r="RNF30" s="153"/>
      <c r="RNG30" s="153"/>
      <c r="RNH30" s="153"/>
      <c r="RNI30" s="153"/>
      <c r="RNJ30" s="153"/>
      <c r="RNK30" s="153"/>
      <c r="RNL30" s="153"/>
      <c r="RNM30" s="153"/>
      <c r="RNN30" s="153"/>
      <c r="RNO30" s="153"/>
      <c r="RNP30" s="153"/>
      <c r="RNQ30" s="153"/>
      <c r="RNR30" s="153"/>
      <c r="RNS30" s="153"/>
      <c r="RNT30" s="153"/>
      <c r="RNU30" s="153"/>
      <c r="RNV30" s="153"/>
      <c r="RNW30" s="153"/>
      <c r="RNX30" s="153"/>
      <c r="RNY30" s="153"/>
      <c r="RNZ30" s="153"/>
      <c r="ROA30" s="153"/>
      <c r="ROB30" s="153"/>
      <c r="ROC30" s="153"/>
      <c r="ROD30" s="153"/>
      <c r="ROE30" s="153"/>
      <c r="ROF30" s="153"/>
      <c r="ROG30" s="153"/>
      <c r="ROH30" s="153"/>
      <c r="ROI30" s="153"/>
      <c r="ROJ30" s="153"/>
      <c r="ROK30" s="153"/>
      <c r="ROL30" s="153"/>
      <c r="ROM30" s="153"/>
      <c r="RON30" s="153"/>
      <c r="ROO30" s="153"/>
      <c r="ROP30" s="153"/>
      <c r="ROQ30" s="153"/>
      <c r="ROR30" s="153"/>
      <c r="ROS30" s="153"/>
      <c r="ROT30" s="153"/>
      <c r="ROU30" s="153"/>
      <c r="ROV30" s="153"/>
      <c r="ROW30" s="153"/>
      <c r="ROX30" s="153"/>
      <c r="ROY30" s="153"/>
      <c r="ROZ30" s="153"/>
      <c r="RPA30" s="153"/>
      <c r="RPB30" s="153"/>
      <c r="RPC30" s="153"/>
      <c r="RPD30" s="153"/>
      <c r="RPE30" s="153"/>
      <c r="RPF30" s="153"/>
      <c r="RPG30" s="153"/>
      <c r="RPH30" s="153"/>
      <c r="RPI30" s="153"/>
      <c r="RPJ30" s="153"/>
      <c r="RPK30" s="153"/>
      <c r="RPL30" s="153"/>
      <c r="RPM30" s="153"/>
      <c r="RPN30" s="153"/>
      <c r="RPO30" s="153"/>
      <c r="RPP30" s="153"/>
      <c r="RPQ30" s="153"/>
      <c r="RPR30" s="153"/>
      <c r="RPS30" s="153"/>
      <c r="RPT30" s="153"/>
      <c r="RPU30" s="153"/>
      <c r="RPV30" s="153"/>
      <c r="RPW30" s="153"/>
      <c r="RPX30" s="153"/>
      <c r="RPY30" s="153"/>
      <c r="RPZ30" s="153"/>
      <c r="RQA30" s="153"/>
      <c r="RQB30" s="153"/>
      <c r="RQC30" s="153"/>
      <c r="RQD30" s="153"/>
      <c r="RQE30" s="153"/>
      <c r="RQF30" s="153"/>
      <c r="RQG30" s="153"/>
      <c r="RQH30" s="153"/>
      <c r="RQI30" s="153"/>
      <c r="RQJ30" s="153"/>
      <c r="RQK30" s="153"/>
      <c r="RQL30" s="153"/>
      <c r="RQM30" s="153"/>
      <c r="RQN30" s="153"/>
      <c r="RQO30" s="153"/>
      <c r="RQP30" s="153"/>
      <c r="RQQ30" s="153"/>
      <c r="RQR30" s="153"/>
      <c r="RQS30" s="153"/>
      <c r="RQT30" s="153"/>
      <c r="RQU30" s="153"/>
      <c r="RQV30" s="153"/>
      <c r="RQW30" s="153"/>
      <c r="RQX30" s="153"/>
      <c r="RQY30" s="153"/>
      <c r="RQZ30" s="153"/>
      <c r="RRA30" s="153"/>
      <c r="RRB30" s="153"/>
      <c r="RRC30" s="153"/>
      <c r="RRD30" s="153"/>
      <c r="RRE30" s="153"/>
      <c r="RRF30" s="153"/>
      <c r="RRG30" s="153"/>
      <c r="RRH30" s="153"/>
      <c r="RRI30" s="153"/>
      <c r="RRJ30" s="153"/>
      <c r="RRK30" s="153"/>
      <c r="RRL30" s="153"/>
      <c r="RRM30" s="153"/>
      <c r="RRN30" s="153"/>
      <c r="RRO30" s="153"/>
      <c r="RRP30" s="153"/>
      <c r="RRQ30" s="153"/>
      <c r="RRR30" s="153"/>
      <c r="RRS30" s="153"/>
      <c r="RRT30" s="153"/>
      <c r="RRU30" s="153"/>
      <c r="RRV30" s="153"/>
      <c r="RRW30" s="153"/>
      <c r="RRX30" s="153"/>
      <c r="RRY30" s="153"/>
      <c r="RRZ30" s="153"/>
      <c r="RSA30" s="153"/>
      <c r="RSB30" s="153"/>
      <c r="RSC30" s="153"/>
      <c r="RSD30" s="153"/>
      <c r="RSE30" s="153"/>
      <c r="RSF30" s="153"/>
      <c r="RSG30" s="153"/>
      <c r="RSH30" s="153"/>
      <c r="RSI30" s="153"/>
      <c r="RSJ30" s="153"/>
      <c r="RSK30" s="153"/>
      <c r="RSL30" s="153"/>
      <c r="RSM30" s="153"/>
      <c r="RSN30" s="153"/>
      <c r="RSO30" s="153"/>
      <c r="RSP30" s="153"/>
      <c r="RSQ30" s="153"/>
      <c r="RSR30" s="153"/>
      <c r="RSS30" s="153"/>
      <c r="RST30" s="153"/>
      <c r="RSU30" s="153"/>
      <c r="RSV30" s="153"/>
      <c r="RSW30" s="153"/>
      <c r="RSX30" s="153"/>
      <c r="RSY30" s="153"/>
      <c r="RSZ30" s="153"/>
      <c r="RTA30" s="153"/>
      <c r="RTB30" s="153"/>
      <c r="RTC30" s="153"/>
      <c r="RTD30" s="153"/>
      <c r="RTE30" s="153"/>
      <c r="RTF30" s="153"/>
      <c r="RTG30" s="153"/>
      <c r="RTH30" s="153"/>
      <c r="RTI30" s="153"/>
      <c r="RTJ30" s="153"/>
      <c r="RTK30" s="153"/>
      <c r="RTL30" s="153"/>
      <c r="RTM30" s="153"/>
      <c r="RTN30" s="153"/>
      <c r="RTO30" s="153"/>
      <c r="RTP30" s="153"/>
      <c r="RTQ30" s="153"/>
      <c r="RTR30" s="153"/>
      <c r="RTS30" s="153"/>
      <c r="RTT30" s="153"/>
      <c r="RTU30" s="153"/>
      <c r="RTV30" s="153"/>
      <c r="RTW30" s="153"/>
      <c r="RTX30" s="153"/>
      <c r="RTY30" s="153"/>
      <c r="RTZ30" s="153"/>
      <c r="RUA30" s="153"/>
      <c r="RUB30" s="153"/>
      <c r="RUC30" s="153"/>
      <c r="RUD30" s="153"/>
      <c r="RUE30" s="153"/>
      <c r="RUF30" s="153"/>
      <c r="RUG30" s="153"/>
      <c r="RUH30" s="153"/>
      <c r="RUI30" s="153"/>
      <c r="RUJ30" s="153"/>
      <c r="RUK30" s="153"/>
      <c r="RUL30" s="153"/>
      <c r="RUM30" s="153"/>
      <c r="RUN30" s="153"/>
      <c r="RUO30" s="153"/>
      <c r="RUP30" s="153"/>
      <c r="RUQ30" s="153"/>
      <c r="RUR30" s="153"/>
      <c r="RUS30" s="153"/>
      <c r="RUT30" s="153"/>
      <c r="RUU30" s="153"/>
      <c r="RUV30" s="153"/>
      <c r="RUW30" s="153"/>
      <c r="RUX30" s="153"/>
      <c r="RUY30" s="153"/>
      <c r="RUZ30" s="153"/>
      <c r="RVA30" s="153"/>
      <c r="RVB30" s="153"/>
      <c r="RVC30" s="153"/>
      <c r="RVD30" s="153"/>
      <c r="RVE30" s="153"/>
      <c r="RVF30" s="153"/>
      <c r="RVG30" s="153"/>
      <c r="RVH30" s="153"/>
      <c r="RVI30" s="153"/>
      <c r="RVJ30" s="153"/>
      <c r="RVK30" s="153"/>
      <c r="RVL30" s="153"/>
      <c r="RVM30" s="153"/>
      <c r="RVN30" s="153"/>
      <c r="RVO30" s="153"/>
      <c r="RVP30" s="153"/>
      <c r="RVQ30" s="153"/>
      <c r="RVR30" s="153"/>
      <c r="RVS30" s="153"/>
      <c r="RVT30" s="153"/>
      <c r="RVU30" s="153"/>
      <c r="RVV30" s="153"/>
      <c r="RVW30" s="153"/>
      <c r="RVX30" s="153"/>
      <c r="RVY30" s="153"/>
      <c r="RVZ30" s="153"/>
      <c r="RWA30" s="153"/>
      <c r="RWB30" s="153"/>
      <c r="RWC30" s="153"/>
      <c r="RWD30" s="153"/>
      <c r="RWE30" s="153"/>
      <c r="RWF30" s="153"/>
      <c r="RWG30" s="153"/>
      <c r="RWH30" s="153"/>
      <c r="RWI30" s="153"/>
      <c r="RWJ30" s="153"/>
      <c r="RWK30" s="153"/>
      <c r="RWL30" s="153"/>
      <c r="RWM30" s="153"/>
      <c r="RWN30" s="153"/>
      <c r="RWO30" s="153"/>
      <c r="RWP30" s="153"/>
      <c r="RWQ30" s="153"/>
      <c r="RWR30" s="153"/>
      <c r="RWS30" s="153"/>
      <c r="RWT30" s="153"/>
      <c r="RWU30" s="153"/>
      <c r="RWV30" s="153"/>
      <c r="RWW30" s="153"/>
      <c r="RWX30" s="153"/>
      <c r="RWY30" s="153"/>
      <c r="RWZ30" s="153"/>
      <c r="RXA30" s="153"/>
      <c r="RXB30" s="153"/>
      <c r="RXC30" s="153"/>
      <c r="RXD30" s="153"/>
      <c r="RXE30" s="153"/>
      <c r="RXF30" s="153"/>
      <c r="RXG30" s="153"/>
      <c r="RXH30" s="153"/>
      <c r="RXI30" s="153"/>
      <c r="RXJ30" s="153"/>
      <c r="RXK30" s="153"/>
      <c r="RXL30" s="153"/>
      <c r="RXM30" s="153"/>
      <c r="RXN30" s="153"/>
      <c r="RXO30" s="153"/>
      <c r="RXP30" s="153"/>
      <c r="RXQ30" s="153"/>
      <c r="RXR30" s="153"/>
      <c r="RXS30" s="153"/>
      <c r="RXT30" s="153"/>
      <c r="RXU30" s="153"/>
      <c r="RXV30" s="153"/>
      <c r="RXW30" s="153"/>
      <c r="RXX30" s="153"/>
      <c r="RXY30" s="153"/>
      <c r="RXZ30" s="153"/>
      <c r="RYA30" s="153"/>
      <c r="RYB30" s="153"/>
      <c r="RYC30" s="153"/>
      <c r="RYD30" s="153"/>
      <c r="RYE30" s="153"/>
      <c r="RYF30" s="153"/>
      <c r="RYG30" s="153"/>
      <c r="RYH30" s="153"/>
      <c r="RYI30" s="153"/>
      <c r="RYJ30" s="153"/>
      <c r="RYK30" s="153"/>
      <c r="RYL30" s="153"/>
      <c r="RYM30" s="153"/>
      <c r="RYN30" s="153"/>
      <c r="RYO30" s="153"/>
      <c r="RYP30" s="153"/>
      <c r="RYQ30" s="153"/>
      <c r="RYR30" s="153"/>
      <c r="RYS30" s="153"/>
      <c r="RYT30" s="153"/>
      <c r="RYU30" s="153"/>
      <c r="RYV30" s="153"/>
      <c r="RYW30" s="153"/>
      <c r="RYX30" s="153"/>
      <c r="RYY30" s="153"/>
      <c r="RYZ30" s="153"/>
      <c r="RZA30" s="153"/>
      <c r="RZB30" s="153"/>
      <c r="RZC30" s="153"/>
      <c r="RZD30" s="153"/>
      <c r="RZE30" s="153"/>
      <c r="RZF30" s="153"/>
      <c r="RZG30" s="153"/>
      <c r="RZH30" s="153"/>
      <c r="RZI30" s="153"/>
      <c r="RZJ30" s="153"/>
      <c r="RZK30" s="153"/>
      <c r="RZL30" s="153"/>
      <c r="RZM30" s="153"/>
      <c r="RZN30" s="153"/>
      <c r="RZO30" s="153"/>
      <c r="RZP30" s="153"/>
      <c r="RZQ30" s="153"/>
      <c r="RZR30" s="153"/>
      <c r="RZS30" s="153"/>
      <c r="RZT30" s="153"/>
      <c r="RZU30" s="153"/>
      <c r="RZV30" s="153"/>
      <c r="RZW30" s="153"/>
      <c r="RZX30" s="153"/>
      <c r="RZY30" s="153"/>
      <c r="RZZ30" s="153"/>
      <c r="SAA30" s="153"/>
      <c r="SAB30" s="153"/>
      <c r="SAC30" s="153"/>
      <c r="SAD30" s="153"/>
      <c r="SAE30" s="153"/>
      <c r="SAF30" s="153"/>
      <c r="SAG30" s="153"/>
      <c r="SAH30" s="153"/>
      <c r="SAI30" s="153"/>
      <c r="SAJ30" s="153"/>
      <c r="SAK30" s="153"/>
      <c r="SAL30" s="153"/>
      <c r="SAM30" s="153"/>
      <c r="SAN30" s="153"/>
      <c r="SAO30" s="153"/>
      <c r="SAP30" s="153"/>
      <c r="SAQ30" s="153"/>
      <c r="SAR30" s="153"/>
      <c r="SAS30" s="153"/>
      <c r="SAT30" s="153"/>
      <c r="SAU30" s="153"/>
      <c r="SAV30" s="153"/>
      <c r="SAW30" s="153"/>
      <c r="SAX30" s="153"/>
      <c r="SAY30" s="153"/>
      <c r="SAZ30" s="153"/>
      <c r="SBA30" s="153"/>
      <c r="SBB30" s="153"/>
      <c r="SBC30" s="153"/>
      <c r="SBD30" s="153"/>
      <c r="SBE30" s="153"/>
      <c r="SBF30" s="153"/>
      <c r="SBG30" s="153"/>
      <c r="SBH30" s="153"/>
      <c r="SBI30" s="153"/>
      <c r="SBJ30" s="153"/>
      <c r="SBK30" s="153"/>
      <c r="SBL30" s="153"/>
      <c r="SBM30" s="153"/>
      <c r="SBN30" s="153"/>
      <c r="SBO30" s="153"/>
      <c r="SBP30" s="153"/>
      <c r="SBQ30" s="153"/>
      <c r="SBR30" s="153"/>
      <c r="SBS30" s="153"/>
      <c r="SBT30" s="153"/>
      <c r="SBU30" s="153"/>
      <c r="SBV30" s="153"/>
      <c r="SBW30" s="153"/>
      <c r="SBX30" s="153"/>
      <c r="SBY30" s="153"/>
      <c r="SBZ30" s="153"/>
      <c r="SCA30" s="153"/>
      <c r="SCB30" s="153"/>
      <c r="SCC30" s="153"/>
      <c r="SCD30" s="153"/>
      <c r="SCE30" s="153"/>
      <c r="SCF30" s="153"/>
      <c r="SCG30" s="153"/>
      <c r="SCH30" s="153"/>
      <c r="SCI30" s="153"/>
      <c r="SCJ30" s="153"/>
      <c r="SCK30" s="153"/>
      <c r="SCL30" s="153"/>
      <c r="SCM30" s="153"/>
      <c r="SCN30" s="153"/>
      <c r="SCO30" s="153"/>
      <c r="SCP30" s="153"/>
      <c r="SCQ30" s="153"/>
      <c r="SCR30" s="153"/>
      <c r="SCS30" s="153"/>
      <c r="SCT30" s="153"/>
      <c r="SCU30" s="153"/>
      <c r="SCV30" s="153"/>
      <c r="SCW30" s="153"/>
      <c r="SCX30" s="153"/>
      <c r="SCY30" s="153"/>
      <c r="SCZ30" s="153"/>
      <c r="SDA30" s="153"/>
      <c r="SDB30" s="153"/>
      <c r="SDC30" s="153"/>
      <c r="SDD30" s="153"/>
      <c r="SDE30" s="153"/>
      <c r="SDF30" s="153"/>
      <c r="SDG30" s="153"/>
      <c r="SDH30" s="153"/>
      <c r="SDI30" s="153"/>
      <c r="SDJ30" s="153"/>
      <c r="SDK30" s="153"/>
      <c r="SDL30" s="153"/>
      <c r="SDM30" s="153"/>
      <c r="SDN30" s="153"/>
      <c r="SDO30" s="153"/>
      <c r="SDP30" s="153"/>
      <c r="SDQ30" s="153"/>
      <c r="SDR30" s="153"/>
      <c r="SDS30" s="153"/>
      <c r="SDT30" s="153"/>
      <c r="SDU30" s="153"/>
      <c r="SDV30" s="153"/>
      <c r="SDW30" s="153"/>
      <c r="SDX30" s="153"/>
      <c r="SDY30" s="153"/>
      <c r="SDZ30" s="153"/>
      <c r="SEA30" s="153"/>
      <c r="SEB30" s="153"/>
      <c r="SEC30" s="153"/>
      <c r="SED30" s="153"/>
      <c r="SEE30" s="153"/>
      <c r="SEF30" s="153"/>
      <c r="SEG30" s="153"/>
      <c r="SEH30" s="153"/>
      <c r="SEI30" s="153"/>
      <c r="SEJ30" s="153"/>
      <c r="SEK30" s="153"/>
      <c r="SEL30" s="153"/>
      <c r="SEM30" s="153"/>
      <c r="SEN30" s="153"/>
      <c r="SEO30" s="153"/>
      <c r="SEP30" s="153"/>
      <c r="SEQ30" s="153"/>
      <c r="SER30" s="153"/>
      <c r="SES30" s="153"/>
      <c r="SET30" s="153"/>
      <c r="SEU30" s="153"/>
      <c r="SEV30" s="153"/>
      <c r="SEW30" s="153"/>
      <c r="SEX30" s="153"/>
      <c r="SEY30" s="153"/>
      <c r="SEZ30" s="153"/>
      <c r="SFA30" s="153"/>
      <c r="SFB30" s="153"/>
      <c r="SFC30" s="153"/>
      <c r="SFD30" s="153"/>
      <c r="SFE30" s="153"/>
      <c r="SFF30" s="153"/>
      <c r="SFG30" s="153"/>
      <c r="SFH30" s="153"/>
      <c r="SFI30" s="153"/>
      <c r="SFJ30" s="153"/>
      <c r="SFK30" s="153"/>
      <c r="SFL30" s="153"/>
      <c r="SFM30" s="153"/>
      <c r="SFN30" s="153"/>
      <c r="SFO30" s="153"/>
      <c r="SFP30" s="153"/>
      <c r="SFQ30" s="153"/>
      <c r="SFR30" s="153"/>
      <c r="SFS30" s="153"/>
      <c r="SFT30" s="153"/>
      <c r="SFU30" s="153"/>
      <c r="SFV30" s="153"/>
      <c r="SFW30" s="153"/>
      <c r="SFX30" s="153"/>
      <c r="SFY30" s="153"/>
      <c r="SFZ30" s="153"/>
      <c r="SGA30" s="153"/>
      <c r="SGB30" s="153"/>
      <c r="SGC30" s="153"/>
      <c r="SGD30" s="153"/>
      <c r="SGE30" s="153"/>
      <c r="SGF30" s="153"/>
      <c r="SGG30" s="153"/>
      <c r="SGH30" s="153"/>
      <c r="SGI30" s="153"/>
      <c r="SGJ30" s="153"/>
      <c r="SGK30" s="153"/>
      <c r="SGL30" s="153"/>
      <c r="SGM30" s="153"/>
      <c r="SGN30" s="153"/>
      <c r="SGO30" s="153"/>
      <c r="SGP30" s="153"/>
      <c r="SGQ30" s="153"/>
      <c r="SGR30" s="153"/>
      <c r="SGS30" s="153"/>
      <c r="SGT30" s="153"/>
      <c r="SGU30" s="153"/>
      <c r="SGV30" s="153"/>
      <c r="SGW30" s="153"/>
      <c r="SGX30" s="153"/>
      <c r="SGY30" s="153"/>
      <c r="SGZ30" s="153"/>
      <c r="SHA30" s="153"/>
      <c r="SHB30" s="153"/>
      <c r="SHC30" s="153"/>
      <c r="SHD30" s="153"/>
      <c r="SHE30" s="153"/>
      <c r="SHF30" s="153"/>
      <c r="SHG30" s="153"/>
      <c r="SHH30" s="153"/>
      <c r="SHI30" s="153"/>
      <c r="SHJ30" s="153"/>
      <c r="SHK30" s="153"/>
      <c r="SHL30" s="153"/>
      <c r="SHM30" s="153"/>
      <c r="SHN30" s="153"/>
      <c r="SHO30" s="153"/>
      <c r="SHP30" s="153"/>
      <c r="SHQ30" s="153"/>
      <c r="SHR30" s="153"/>
      <c r="SHS30" s="153"/>
      <c r="SHT30" s="153"/>
      <c r="SHU30" s="153"/>
      <c r="SHV30" s="153"/>
      <c r="SHW30" s="153"/>
      <c r="SHX30" s="153"/>
      <c r="SHY30" s="153"/>
      <c r="SHZ30" s="153"/>
      <c r="SIA30" s="153"/>
      <c r="SIB30" s="153"/>
      <c r="SIC30" s="153"/>
      <c r="SID30" s="153"/>
      <c r="SIE30" s="153"/>
      <c r="SIF30" s="153"/>
      <c r="SIG30" s="153"/>
      <c r="SIH30" s="153"/>
      <c r="SII30" s="153"/>
      <c r="SIJ30" s="153"/>
      <c r="SIK30" s="153"/>
      <c r="SIL30" s="153"/>
      <c r="SIM30" s="153"/>
      <c r="SIN30" s="153"/>
      <c r="SIO30" s="153"/>
      <c r="SIP30" s="153"/>
      <c r="SIQ30" s="153"/>
      <c r="SIR30" s="153"/>
      <c r="SIS30" s="153"/>
      <c r="SIT30" s="153"/>
      <c r="SIU30" s="153"/>
      <c r="SIV30" s="153"/>
      <c r="SIW30" s="153"/>
      <c r="SIX30" s="153"/>
      <c r="SIY30" s="153"/>
      <c r="SIZ30" s="153"/>
      <c r="SJA30" s="153"/>
      <c r="SJB30" s="153"/>
      <c r="SJC30" s="153"/>
      <c r="SJD30" s="153"/>
      <c r="SJE30" s="153"/>
      <c r="SJF30" s="153"/>
      <c r="SJG30" s="153"/>
      <c r="SJH30" s="153"/>
      <c r="SJI30" s="153"/>
      <c r="SJJ30" s="153"/>
      <c r="SJK30" s="153"/>
      <c r="SJL30" s="153"/>
      <c r="SJM30" s="153"/>
      <c r="SJN30" s="153"/>
      <c r="SJO30" s="153"/>
      <c r="SJP30" s="153"/>
      <c r="SJQ30" s="153"/>
      <c r="SJR30" s="153"/>
      <c r="SJS30" s="153"/>
      <c r="SJT30" s="153"/>
      <c r="SJU30" s="153"/>
      <c r="SJV30" s="153"/>
      <c r="SJW30" s="153"/>
      <c r="SJX30" s="153"/>
      <c r="SJY30" s="153"/>
      <c r="SJZ30" s="153"/>
      <c r="SKA30" s="153"/>
      <c r="SKB30" s="153"/>
      <c r="SKC30" s="153"/>
      <c r="SKD30" s="153"/>
      <c r="SKE30" s="153"/>
      <c r="SKF30" s="153"/>
      <c r="SKG30" s="153"/>
      <c r="SKH30" s="153"/>
      <c r="SKI30" s="153"/>
      <c r="SKJ30" s="153"/>
      <c r="SKK30" s="153"/>
      <c r="SKL30" s="153"/>
      <c r="SKM30" s="153"/>
      <c r="SKN30" s="153"/>
      <c r="SKO30" s="153"/>
      <c r="SKP30" s="153"/>
      <c r="SKQ30" s="153"/>
      <c r="SKR30" s="153"/>
      <c r="SKS30" s="153"/>
      <c r="SKT30" s="153"/>
      <c r="SKU30" s="153"/>
      <c r="SKV30" s="153"/>
      <c r="SKW30" s="153"/>
      <c r="SKX30" s="153"/>
      <c r="SKY30" s="153"/>
      <c r="SKZ30" s="153"/>
      <c r="SLA30" s="153"/>
      <c r="SLB30" s="153"/>
      <c r="SLC30" s="153"/>
      <c r="SLD30" s="153"/>
      <c r="SLE30" s="153"/>
      <c r="SLF30" s="153"/>
      <c r="SLG30" s="153"/>
      <c r="SLH30" s="153"/>
      <c r="SLI30" s="153"/>
      <c r="SLJ30" s="153"/>
      <c r="SLK30" s="153"/>
      <c r="SLL30" s="153"/>
      <c r="SLM30" s="153"/>
      <c r="SLN30" s="153"/>
      <c r="SLO30" s="153"/>
      <c r="SLP30" s="153"/>
      <c r="SLQ30" s="153"/>
      <c r="SLR30" s="153"/>
      <c r="SLS30" s="153"/>
      <c r="SLT30" s="153"/>
      <c r="SLU30" s="153"/>
      <c r="SLV30" s="153"/>
      <c r="SLW30" s="153"/>
      <c r="SLX30" s="153"/>
      <c r="SLY30" s="153"/>
      <c r="SLZ30" s="153"/>
      <c r="SMA30" s="153"/>
      <c r="SMB30" s="153"/>
      <c r="SMC30" s="153"/>
      <c r="SMD30" s="153"/>
      <c r="SME30" s="153"/>
      <c r="SMF30" s="153"/>
      <c r="SMG30" s="153"/>
      <c r="SMH30" s="153"/>
      <c r="SMI30" s="153"/>
      <c r="SMJ30" s="153"/>
      <c r="SMK30" s="153"/>
      <c r="SML30" s="153"/>
      <c r="SMM30" s="153"/>
      <c r="SMN30" s="153"/>
      <c r="SMO30" s="153"/>
      <c r="SMP30" s="153"/>
      <c r="SMQ30" s="153"/>
      <c r="SMR30" s="153"/>
      <c r="SMS30" s="153"/>
      <c r="SMT30" s="153"/>
      <c r="SMU30" s="153"/>
      <c r="SMV30" s="153"/>
      <c r="SMW30" s="153"/>
      <c r="SMX30" s="153"/>
      <c r="SMY30" s="153"/>
      <c r="SMZ30" s="153"/>
      <c r="SNA30" s="153"/>
      <c r="SNB30" s="153"/>
      <c r="SNC30" s="153"/>
      <c r="SND30" s="153"/>
      <c r="SNE30" s="153"/>
      <c r="SNF30" s="153"/>
      <c r="SNG30" s="153"/>
      <c r="SNH30" s="153"/>
      <c r="SNI30" s="153"/>
      <c r="SNJ30" s="153"/>
      <c r="SNK30" s="153"/>
      <c r="SNL30" s="153"/>
      <c r="SNM30" s="153"/>
      <c r="SNN30" s="153"/>
      <c r="SNO30" s="153"/>
      <c r="SNP30" s="153"/>
      <c r="SNQ30" s="153"/>
      <c r="SNR30" s="153"/>
      <c r="SNS30" s="153"/>
      <c r="SNT30" s="153"/>
      <c r="SNU30" s="153"/>
      <c r="SNV30" s="153"/>
      <c r="SNW30" s="153"/>
      <c r="SNX30" s="153"/>
      <c r="SNY30" s="153"/>
      <c r="SNZ30" s="153"/>
      <c r="SOA30" s="153"/>
      <c r="SOB30" s="153"/>
      <c r="SOC30" s="153"/>
      <c r="SOD30" s="153"/>
      <c r="SOE30" s="153"/>
      <c r="SOF30" s="153"/>
      <c r="SOG30" s="153"/>
      <c r="SOH30" s="153"/>
      <c r="SOI30" s="153"/>
      <c r="SOJ30" s="153"/>
      <c r="SOK30" s="153"/>
      <c r="SOL30" s="153"/>
      <c r="SOM30" s="153"/>
      <c r="SON30" s="153"/>
      <c r="SOO30" s="153"/>
      <c r="SOP30" s="153"/>
      <c r="SOQ30" s="153"/>
      <c r="SOR30" s="153"/>
      <c r="SOS30" s="153"/>
      <c r="SOT30" s="153"/>
      <c r="SOU30" s="153"/>
      <c r="SOV30" s="153"/>
      <c r="SOW30" s="153"/>
      <c r="SOX30" s="153"/>
      <c r="SOY30" s="153"/>
      <c r="SOZ30" s="153"/>
      <c r="SPA30" s="153"/>
      <c r="SPB30" s="153"/>
      <c r="SPC30" s="153"/>
      <c r="SPD30" s="153"/>
      <c r="SPE30" s="153"/>
      <c r="SPF30" s="153"/>
      <c r="SPG30" s="153"/>
      <c r="SPH30" s="153"/>
      <c r="SPI30" s="153"/>
      <c r="SPJ30" s="153"/>
      <c r="SPK30" s="153"/>
      <c r="SPL30" s="153"/>
      <c r="SPM30" s="153"/>
      <c r="SPN30" s="153"/>
      <c r="SPO30" s="153"/>
      <c r="SPP30" s="153"/>
      <c r="SPQ30" s="153"/>
      <c r="SPR30" s="153"/>
      <c r="SPS30" s="153"/>
      <c r="SPT30" s="153"/>
      <c r="SPU30" s="153"/>
      <c r="SPV30" s="153"/>
      <c r="SPW30" s="153"/>
      <c r="SPX30" s="153"/>
      <c r="SPY30" s="153"/>
      <c r="SPZ30" s="153"/>
      <c r="SQA30" s="153"/>
      <c r="SQB30" s="153"/>
      <c r="SQC30" s="153"/>
      <c r="SQD30" s="153"/>
      <c r="SQE30" s="153"/>
      <c r="SQF30" s="153"/>
      <c r="SQG30" s="153"/>
      <c r="SQH30" s="153"/>
      <c r="SQI30" s="153"/>
      <c r="SQJ30" s="153"/>
      <c r="SQK30" s="153"/>
      <c r="SQL30" s="153"/>
      <c r="SQM30" s="153"/>
      <c r="SQN30" s="153"/>
      <c r="SQO30" s="153"/>
      <c r="SQP30" s="153"/>
      <c r="SQQ30" s="153"/>
      <c r="SQR30" s="153"/>
      <c r="SQS30" s="153"/>
      <c r="SQT30" s="153"/>
      <c r="SQU30" s="153"/>
      <c r="SQV30" s="153"/>
      <c r="SQW30" s="153"/>
      <c r="SQX30" s="153"/>
      <c r="SQY30" s="153"/>
      <c r="SQZ30" s="153"/>
      <c r="SRA30" s="153"/>
      <c r="SRB30" s="153"/>
      <c r="SRC30" s="153"/>
      <c r="SRD30" s="153"/>
      <c r="SRE30" s="153"/>
      <c r="SRF30" s="153"/>
      <c r="SRG30" s="153"/>
      <c r="SRH30" s="153"/>
      <c r="SRI30" s="153"/>
      <c r="SRJ30" s="153"/>
      <c r="SRK30" s="153"/>
      <c r="SRL30" s="153"/>
      <c r="SRM30" s="153"/>
      <c r="SRN30" s="153"/>
      <c r="SRO30" s="153"/>
      <c r="SRP30" s="153"/>
      <c r="SRQ30" s="153"/>
      <c r="SRR30" s="153"/>
      <c r="SRS30" s="153"/>
      <c r="SRT30" s="153"/>
      <c r="SRU30" s="153"/>
      <c r="SRV30" s="153"/>
      <c r="SRW30" s="153"/>
      <c r="SRX30" s="153"/>
      <c r="SRY30" s="153"/>
      <c r="SRZ30" s="153"/>
      <c r="SSA30" s="153"/>
      <c r="SSB30" s="153"/>
      <c r="SSC30" s="153"/>
      <c r="SSD30" s="153"/>
      <c r="SSE30" s="153"/>
      <c r="SSF30" s="153"/>
      <c r="SSG30" s="153"/>
      <c r="SSH30" s="153"/>
      <c r="SSI30" s="153"/>
      <c r="SSJ30" s="153"/>
      <c r="SSK30" s="153"/>
      <c r="SSL30" s="153"/>
      <c r="SSM30" s="153"/>
      <c r="SSN30" s="153"/>
      <c r="SSO30" s="153"/>
      <c r="SSP30" s="153"/>
      <c r="SSQ30" s="153"/>
      <c r="SSR30" s="153"/>
      <c r="SSS30" s="153"/>
      <c r="SST30" s="153"/>
      <c r="SSU30" s="153"/>
      <c r="SSV30" s="153"/>
      <c r="SSW30" s="153"/>
      <c r="SSX30" s="153"/>
      <c r="SSY30" s="153"/>
      <c r="SSZ30" s="153"/>
      <c r="STA30" s="153"/>
      <c r="STB30" s="153"/>
      <c r="STC30" s="153"/>
      <c r="STD30" s="153"/>
      <c r="STE30" s="153"/>
      <c r="STF30" s="153"/>
      <c r="STG30" s="153"/>
      <c r="STH30" s="153"/>
      <c r="STI30" s="153"/>
      <c r="STJ30" s="153"/>
      <c r="STK30" s="153"/>
      <c r="STL30" s="153"/>
      <c r="STM30" s="153"/>
      <c r="STN30" s="153"/>
      <c r="STO30" s="153"/>
      <c r="STP30" s="153"/>
      <c r="STQ30" s="153"/>
      <c r="STR30" s="153"/>
      <c r="STS30" s="153"/>
      <c r="STT30" s="153"/>
      <c r="STU30" s="153"/>
      <c r="STV30" s="153"/>
      <c r="STW30" s="153"/>
      <c r="STX30" s="153"/>
      <c r="STY30" s="153"/>
      <c r="STZ30" s="153"/>
      <c r="SUA30" s="153"/>
      <c r="SUB30" s="153"/>
      <c r="SUC30" s="153"/>
      <c r="SUD30" s="153"/>
      <c r="SUE30" s="153"/>
      <c r="SUF30" s="153"/>
      <c r="SUG30" s="153"/>
      <c r="SUH30" s="153"/>
      <c r="SUI30" s="153"/>
      <c r="SUJ30" s="153"/>
      <c r="SUK30" s="153"/>
      <c r="SUL30" s="153"/>
      <c r="SUM30" s="153"/>
      <c r="SUN30" s="153"/>
      <c r="SUO30" s="153"/>
      <c r="SUP30" s="153"/>
      <c r="SUQ30" s="153"/>
      <c r="SUR30" s="153"/>
      <c r="SUS30" s="153"/>
      <c r="SUT30" s="153"/>
      <c r="SUU30" s="153"/>
      <c r="SUV30" s="153"/>
      <c r="SUW30" s="153"/>
      <c r="SUX30" s="153"/>
      <c r="SUY30" s="153"/>
      <c r="SUZ30" s="153"/>
      <c r="SVA30" s="153"/>
      <c r="SVB30" s="153"/>
      <c r="SVC30" s="153"/>
      <c r="SVD30" s="153"/>
      <c r="SVE30" s="153"/>
      <c r="SVF30" s="153"/>
      <c r="SVG30" s="153"/>
      <c r="SVH30" s="153"/>
      <c r="SVI30" s="153"/>
      <c r="SVJ30" s="153"/>
      <c r="SVK30" s="153"/>
      <c r="SVL30" s="153"/>
      <c r="SVM30" s="153"/>
      <c r="SVN30" s="153"/>
      <c r="SVO30" s="153"/>
      <c r="SVP30" s="153"/>
      <c r="SVQ30" s="153"/>
      <c r="SVR30" s="153"/>
      <c r="SVS30" s="153"/>
      <c r="SVT30" s="153"/>
      <c r="SVU30" s="153"/>
      <c r="SVV30" s="153"/>
      <c r="SVW30" s="153"/>
      <c r="SVX30" s="153"/>
      <c r="SVY30" s="153"/>
      <c r="SVZ30" s="153"/>
      <c r="SWA30" s="153"/>
      <c r="SWB30" s="153"/>
      <c r="SWC30" s="153"/>
      <c r="SWD30" s="153"/>
      <c r="SWE30" s="153"/>
      <c r="SWF30" s="153"/>
      <c r="SWG30" s="153"/>
      <c r="SWH30" s="153"/>
      <c r="SWI30" s="153"/>
      <c r="SWJ30" s="153"/>
      <c r="SWK30" s="153"/>
      <c r="SWL30" s="153"/>
      <c r="SWM30" s="153"/>
      <c r="SWN30" s="153"/>
      <c r="SWO30" s="153"/>
      <c r="SWP30" s="153"/>
      <c r="SWQ30" s="153"/>
      <c r="SWR30" s="153"/>
      <c r="SWS30" s="153"/>
      <c r="SWT30" s="153"/>
      <c r="SWU30" s="153"/>
      <c r="SWV30" s="153"/>
      <c r="SWW30" s="153"/>
      <c r="SWX30" s="153"/>
      <c r="SWY30" s="153"/>
      <c r="SWZ30" s="153"/>
      <c r="SXA30" s="153"/>
      <c r="SXB30" s="153"/>
      <c r="SXC30" s="153"/>
      <c r="SXD30" s="153"/>
      <c r="SXE30" s="153"/>
      <c r="SXF30" s="153"/>
      <c r="SXG30" s="153"/>
      <c r="SXH30" s="153"/>
      <c r="SXI30" s="153"/>
      <c r="SXJ30" s="153"/>
      <c r="SXK30" s="153"/>
      <c r="SXL30" s="153"/>
      <c r="SXM30" s="153"/>
      <c r="SXN30" s="153"/>
      <c r="SXO30" s="153"/>
      <c r="SXP30" s="153"/>
      <c r="SXQ30" s="153"/>
      <c r="SXR30" s="153"/>
      <c r="SXS30" s="153"/>
      <c r="SXT30" s="153"/>
      <c r="SXU30" s="153"/>
      <c r="SXV30" s="153"/>
      <c r="SXW30" s="153"/>
      <c r="SXX30" s="153"/>
      <c r="SXY30" s="153"/>
      <c r="SXZ30" s="153"/>
      <c r="SYA30" s="153"/>
      <c r="SYB30" s="153"/>
      <c r="SYC30" s="153"/>
      <c r="SYD30" s="153"/>
      <c r="SYE30" s="153"/>
      <c r="SYF30" s="153"/>
      <c r="SYG30" s="153"/>
      <c r="SYH30" s="153"/>
      <c r="SYI30" s="153"/>
      <c r="SYJ30" s="153"/>
      <c r="SYK30" s="153"/>
      <c r="SYL30" s="153"/>
      <c r="SYM30" s="153"/>
      <c r="SYN30" s="153"/>
      <c r="SYO30" s="153"/>
      <c r="SYP30" s="153"/>
      <c r="SYQ30" s="153"/>
      <c r="SYR30" s="153"/>
      <c r="SYS30" s="153"/>
      <c r="SYT30" s="153"/>
      <c r="SYU30" s="153"/>
      <c r="SYV30" s="153"/>
      <c r="SYW30" s="153"/>
      <c r="SYX30" s="153"/>
      <c r="SYY30" s="153"/>
      <c r="SYZ30" s="153"/>
      <c r="SZA30" s="153"/>
      <c r="SZB30" s="153"/>
      <c r="SZC30" s="153"/>
      <c r="SZD30" s="153"/>
      <c r="SZE30" s="153"/>
      <c r="SZF30" s="153"/>
      <c r="SZG30" s="153"/>
      <c r="SZH30" s="153"/>
      <c r="SZI30" s="153"/>
      <c r="SZJ30" s="153"/>
      <c r="SZK30" s="153"/>
      <c r="SZL30" s="153"/>
      <c r="SZM30" s="153"/>
      <c r="SZN30" s="153"/>
      <c r="SZO30" s="153"/>
      <c r="SZP30" s="153"/>
      <c r="SZQ30" s="153"/>
      <c r="SZR30" s="153"/>
      <c r="SZS30" s="153"/>
      <c r="SZT30" s="153"/>
      <c r="SZU30" s="153"/>
      <c r="SZV30" s="153"/>
      <c r="SZW30" s="153"/>
      <c r="SZX30" s="153"/>
      <c r="SZY30" s="153"/>
      <c r="SZZ30" s="153"/>
      <c r="TAA30" s="153"/>
      <c r="TAB30" s="153"/>
      <c r="TAC30" s="153"/>
      <c r="TAD30" s="153"/>
      <c r="TAE30" s="153"/>
      <c r="TAF30" s="153"/>
      <c r="TAG30" s="153"/>
      <c r="TAH30" s="153"/>
      <c r="TAI30" s="153"/>
      <c r="TAJ30" s="153"/>
      <c r="TAK30" s="153"/>
      <c r="TAL30" s="153"/>
      <c r="TAM30" s="153"/>
      <c r="TAN30" s="153"/>
      <c r="TAO30" s="153"/>
      <c r="TAP30" s="153"/>
      <c r="TAQ30" s="153"/>
      <c r="TAR30" s="153"/>
      <c r="TAS30" s="153"/>
      <c r="TAT30" s="153"/>
      <c r="TAU30" s="153"/>
      <c r="TAV30" s="153"/>
      <c r="TAW30" s="153"/>
      <c r="TAX30" s="153"/>
      <c r="TAY30" s="153"/>
      <c r="TAZ30" s="153"/>
      <c r="TBA30" s="153"/>
      <c r="TBB30" s="153"/>
      <c r="TBC30" s="153"/>
      <c r="TBD30" s="153"/>
      <c r="TBE30" s="153"/>
      <c r="TBF30" s="153"/>
      <c r="TBG30" s="153"/>
      <c r="TBH30" s="153"/>
      <c r="TBI30" s="153"/>
      <c r="TBJ30" s="153"/>
      <c r="TBK30" s="153"/>
      <c r="TBL30" s="153"/>
      <c r="TBM30" s="153"/>
      <c r="TBN30" s="153"/>
      <c r="TBO30" s="153"/>
      <c r="TBP30" s="153"/>
      <c r="TBQ30" s="153"/>
      <c r="TBR30" s="153"/>
      <c r="TBS30" s="153"/>
      <c r="TBT30" s="153"/>
      <c r="TBU30" s="153"/>
      <c r="TBV30" s="153"/>
      <c r="TBW30" s="153"/>
      <c r="TBX30" s="153"/>
      <c r="TBY30" s="153"/>
      <c r="TBZ30" s="153"/>
      <c r="TCA30" s="153"/>
      <c r="TCB30" s="153"/>
      <c r="TCC30" s="153"/>
      <c r="TCD30" s="153"/>
      <c r="TCE30" s="153"/>
      <c r="TCF30" s="153"/>
      <c r="TCG30" s="153"/>
      <c r="TCH30" s="153"/>
      <c r="TCI30" s="153"/>
      <c r="TCJ30" s="153"/>
      <c r="TCK30" s="153"/>
      <c r="TCL30" s="153"/>
      <c r="TCM30" s="153"/>
      <c r="TCN30" s="153"/>
      <c r="TCO30" s="153"/>
      <c r="TCP30" s="153"/>
      <c r="TCQ30" s="153"/>
      <c r="TCR30" s="153"/>
      <c r="TCS30" s="153"/>
      <c r="TCT30" s="153"/>
      <c r="TCU30" s="153"/>
      <c r="TCV30" s="153"/>
      <c r="TCW30" s="153"/>
      <c r="TCX30" s="153"/>
      <c r="TCY30" s="153"/>
      <c r="TCZ30" s="153"/>
      <c r="TDA30" s="153"/>
      <c r="TDB30" s="153"/>
      <c r="TDC30" s="153"/>
      <c r="TDD30" s="153"/>
      <c r="TDE30" s="153"/>
      <c r="TDF30" s="153"/>
      <c r="TDG30" s="153"/>
      <c r="TDH30" s="153"/>
      <c r="TDI30" s="153"/>
      <c r="TDJ30" s="153"/>
      <c r="TDK30" s="153"/>
      <c r="TDL30" s="153"/>
      <c r="TDM30" s="153"/>
      <c r="TDN30" s="153"/>
      <c r="TDO30" s="153"/>
      <c r="TDP30" s="153"/>
      <c r="TDQ30" s="153"/>
      <c r="TDR30" s="153"/>
      <c r="TDS30" s="153"/>
      <c r="TDT30" s="153"/>
      <c r="TDU30" s="153"/>
      <c r="TDV30" s="153"/>
      <c r="TDW30" s="153"/>
      <c r="TDX30" s="153"/>
      <c r="TDY30" s="153"/>
      <c r="TDZ30" s="153"/>
      <c r="TEA30" s="153"/>
      <c r="TEB30" s="153"/>
      <c r="TEC30" s="153"/>
      <c r="TED30" s="153"/>
      <c r="TEE30" s="153"/>
      <c r="TEF30" s="153"/>
      <c r="TEG30" s="153"/>
      <c r="TEH30" s="153"/>
      <c r="TEI30" s="153"/>
      <c r="TEJ30" s="153"/>
      <c r="TEK30" s="153"/>
      <c r="TEL30" s="153"/>
      <c r="TEM30" s="153"/>
      <c r="TEN30" s="153"/>
      <c r="TEO30" s="153"/>
      <c r="TEP30" s="153"/>
      <c r="TEQ30" s="153"/>
      <c r="TER30" s="153"/>
      <c r="TES30" s="153"/>
      <c r="TET30" s="153"/>
      <c r="TEU30" s="153"/>
      <c r="TEV30" s="153"/>
      <c r="TEW30" s="153"/>
      <c r="TEX30" s="153"/>
      <c r="TEY30" s="153"/>
      <c r="TEZ30" s="153"/>
      <c r="TFA30" s="153"/>
      <c r="TFB30" s="153"/>
      <c r="TFC30" s="153"/>
      <c r="TFD30" s="153"/>
      <c r="TFE30" s="153"/>
      <c r="TFF30" s="153"/>
      <c r="TFG30" s="153"/>
      <c r="TFH30" s="153"/>
      <c r="TFI30" s="153"/>
      <c r="TFJ30" s="153"/>
      <c r="TFK30" s="153"/>
      <c r="TFL30" s="153"/>
      <c r="TFM30" s="153"/>
      <c r="TFN30" s="153"/>
      <c r="TFO30" s="153"/>
      <c r="TFP30" s="153"/>
      <c r="TFQ30" s="153"/>
      <c r="TFR30" s="153"/>
      <c r="TFS30" s="153"/>
      <c r="TFT30" s="153"/>
      <c r="TFU30" s="153"/>
      <c r="TFV30" s="153"/>
      <c r="TFW30" s="153"/>
      <c r="TFX30" s="153"/>
      <c r="TFY30" s="153"/>
      <c r="TFZ30" s="153"/>
      <c r="TGA30" s="153"/>
      <c r="TGB30" s="153"/>
      <c r="TGC30" s="153"/>
      <c r="TGD30" s="153"/>
      <c r="TGE30" s="153"/>
      <c r="TGF30" s="153"/>
      <c r="TGG30" s="153"/>
      <c r="TGH30" s="153"/>
      <c r="TGI30" s="153"/>
      <c r="TGJ30" s="153"/>
      <c r="TGK30" s="153"/>
      <c r="TGL30" s="153"/>
      <c r="TGM30" s="153"/>
      <c r="TGN30" s="153"/>
      <c r="TGO30" s="153"/>
      <c r="TGP30" s="153"/>
      <c r="TGQ30" s="153"/>
      <c r="TGR30" s="153"/>
      <c r="TGS30" s="153"/>
      <c r="TGT30" s="153"/>
      <c r="TGU30" s="153"/>
      <c r="TGV30" s="153"/>
      <c r="TGW30" s="153"/>
      <c r="TGX30" s="153"/>
      <c r="TGY30" s="153"/>
      <c r="TGZ30" s="153"/>
      <c r="THA30" s="153"/>
      <c r="THB30" s="153"/>
      <c r="THC30" s="153"/>
      <c r="THD30" s="153"/>
      <c r="THE30" s="153"/>
      <c r="THF30" s="153"/>
      <c r="THG30" s="153"/>
      <c r="THH30" s="153"/>
      <c r="THI30" s="153"/>
      <c r="THJ30" s="153"/>
      <c r="THK30" s="153"/>
      <c r="THL30" s="153"/>
      <c r="THM30" s="153"/>
      <c r="THN30" s="153"/>
      <c r="THO30" s="153"/>
      <c r="THP30" s="153"/>
      <c r="THQ30" s="153"/>
      <c r="THR30" s="153"/>
      <c r="THS30" s="153"/>
      <c r="THT30" s="153"/>
      <c r="THU30" s="153"/>
      <c r="THV30" s="153"/>
      <c r="THW30" s="153"/>
      <c r="THX30" s="153"/>
      <c r="THY30" s="153"/>
      <c r="THZ30" s="153"/>
      <c r="TIA30" s="153"/>
      <c r="TIB30" s="153"/>
      <c r="TIC30" s="153"/>
      <c r="TID30" s="153"/>
      <c r="TIE30" s="153"/>
      <c r="TIF30" s="153"/>
      <c r="TIG30" s="153"/>
      <c r="TIH30" s="153"/>
      <c r="TII30" s="153"/>
      <c r="TIJ30" s="153"/>
      <c r="TIK30" s="153"/>
      <c r="TIL30" s="153"/>
      <c r="TIM30" s="153"/>
      <c r="TIN30" s="153"/>
      <c r="TIO30" s="153"/>
      <c r="TIP30" s="153"/>
      <c r="TIQ30" s="153"/>
      <c r="TIR30" s="153"/>
      <c r="TIS30" s="153"/>
      <c r="TIT30" s="153"/>
      <c r="TIU30" s="153"/>
      <c r="TIV30" s="153"/>
      <c r="TIW30" s="153"/>
      <c r="TIX30" s="153"/>
      <c r="TIY30" s="153"/>
      <c r="TIZ30" s="153"/>
      <c r="TJA30" s="153"/>
      <c r="TJB30" s="153"/>
      <c r="TJC30" s="153"/>
      <c r="TJD30" s="153"/>
      <c r="TJE30" s="153"/>
      <c r="TJF30" s="153"/>
      <c r="TJG30" s="153"/>
      <c r="TJH30" s="153"/>
      <c r="TJI30" s="153"/>
      <c r="TJJ30" s="153"/>
      <c r="TJK30" s="153"/>
      <c r="TJL30" s="153"/>
      <c r="TJM30" s="153"/>
      <c r="TJN30" s="153"/>
      <c r="TJO30" s="153"/>
      <c r="TJP30" s="153"/>
      <c r="TJQ30" s="153"/>
      <c r="TJR30" s="153"/>
      <c r="TJS30" s="153"/>
      <c r="TJT30" s="153"/>
      <c r="TJU30" s="153"/>
      <c r="TJV30" s="153"/>
      <c r="TJW30" s="153"/>
      <c r="TJX30" s="153"/>
      <c r="TJY30" s="153"/>
      <c r="TJZ30" s="153"/>
      <c r="TKA30" s="153"/>
      <c r="TKB30" s="153"/>
      <c r="TKC30" s="153"/>
      <c r="TKD30" s="153"/>
      <c r="TKE30" s="153"/>
      <c r="TKF30" s="153"/>
      <c r="TKG30" s="153"/>
      <c r="TKH30" s="153"/>
      <c r="TKI30" s="153"/>
      <c r="TKJ30" s="153"/>
      <c r="TKK30" s="153"/>
      <c r="TKL30" s="153"/>
      <c r="TKM30" s="153"/>
      <c r="TKN30" s="153"/>
      <c r="TKO30" s="153"/>
      <c r="TKP30" s="153"/>
      <c r="TKQ30" s="153"/>
      <c r="TKR30" s="153"/>
      <c r="TKS30" s="153"/>
      <c r="TKT30" s="153"/>
      <c r="TKU30" s="153"/>
      <c r="TKV30" s="153"/>
      <c r="TKW30" s="153"/>
      <c r="TKX30" s="153"/>
      <c r="TKY30" s="153"/>
      <c r="TKZ30" s="153"/>
      <c r="TLA30" s="153"/>
      <c r="TLB30" s="153"/>
      <c r="TLC30" s="153"/>
      <c r="TLD30" s="153"/>
      <c r="TLE30" s="153"/>
      <c r="TLF30" s="153"/>
      <c r="TLG30" s="153"/>
      <c r="TLH30" s="153"/>
      <c r="TLI30" s="153"/>
      <c r="TLJ30" s="153"/>
      <c r="TLK30" s="153"/>
      <c r="TLL30" s="153"/>
      <c r="TLM30" s="153"/>
      <c r="TLN30" s="153"/>
      <c r="TLO30" s="153"/>
      <c r="TLP30" s="153"/>
      <c r="TLQ30" s="153"/>
      <c r="TLR30" s="153"/>
      <c r="TLS30" s="153"/>
      <c r="TLT30" s="153"/>
      <c r="TLU30" s="153"/>
      <c r="TLV30" s="153"/>
      <c r="TLW30" s="153"/>
      <c r="TLX30" s="153"/>
      <c r="TLY30" s="153"/>
      <c r="TLZ30" s="153"/>
      <c r="TMA30" s="153"/>
      <c r="TMB30" s="153"/>
      <c r="TMC30" s="153"/>
      <c r="TMD30" s="153"/>
      <c r="TME30" s="153"/>
      <c r="TMF30" s="153"/>
      <c r="TMG30" s="153"/>
      <c r="TMH30" s="153"/>
      <c r="TMI30" s="153"/>
      <c r="TMJ30" s="153"/>
      <c r="TMK30" s="153"/>
      <c r="TML30" s="153"/>
      <c r="TMM30" s="153"/>
      <c r="TMN30" s="153"/>
      <c r="TMO30" s="153"/>
      <c r="TMP30" s="153"/>
      <c r="TMQ30" s="153"/>
      <c r="TMR30" s="153"/>
      <c r="TMS30" s="153"/>
      <c r="TMT30" s="153"/>
      <c r="TMU30" s="153"/>
      <c r="TMV30" s="153"/>
      <c r="TMW30" s="153"/>
      <c r="TMX30" s="153"/>
      <c r="TMY30" s="153"/>
      <c r="TMZ30" s="153"/>
      <c r="TNA30" s="153"/>
      <c r="TNB30" s="153"/>
      <c r="TNC30" s="153"/>
      <c r="TND30" s="153"/>
      <c r="TNE30" s="153"/>
      <c r="TNF30" s="153"/>
      <c r="TNG30" s="153"/>
      <c r="TNH30" s="153"/>
      <c r="TNI30" s="153"/>
      <c r="TNJ30" s="153"/>
      <c r="TNK30" s="153"/>
      <c r="TNL30" s="153"/>
      <c r="TNM30" s="153"/>
      <c r="TNN30" s="153"/>
      <c r="TNO30" s="153"/>
      <c r="TNP30" s="153"/>
      <c r="TNQ30" s="153"/>
      <c r="TNR30" s="153"/>
      <c r="TNS30" s="153"/>
      <c r="TNT30" s="153"/>
      <c r="TNU30" s="153"/>
      <c r="TNV30" s="153"/>
      <c r="TNW30" s="153"/>
      <c r="TNX30" s="153"/>
      <c r="TNY30" s="153"/>
      <c r="TNZ30" s="153"/>
      <c r="TOA30" s="153"/>
      <c r="TOB30" s="153"/>
      <c r="TOC30" s="153"/>
      <c r="TOD30" s="153"/>
      <c r="TOE30" s="153"/>
      <c r="TOF30" s="153"/>
      <c r="TOG30" s="153"/>
      <c r="TOH30" s="153"/>
      <c r="TOI30" s="153"/>
      <c r="TOJ30" s="153"/>
      <c r="TOK30" s="153"/>
      <c r="TOL30" s="153"/>
      <c r="TOM30" s="153"/>
      <c r="TON30" s="153"/>
      <c r="TOO30" s="153"/>
      <c r="TOP30" s="153"/>
      <c r="TOQ30" s="153"/>
      <c r="TOR30" s="153"/>
      <c r="TOS30" s="153"/>
      <c r="TOT30" s="153"/>
      <c r="TOU30" s="153"/>
      <c r="TOV30" s="153"/>
      <c r="TOW30" s="153"/>
      <c r="TOX30" s="153"/>
      <c r="TOY30" s="153"/>
      <c r="TOZ30" s="153"/>
      <c r="TPA30" s="153"/>
      <c r="TPB30" s="153"/>
      <c r="TPC30" s="153"/>
      <c r="TPD30" s="153"/>
      <c r="TPE30" s="153"/>
      <c r="TPF30" s="153"/>
      <c r="TPG30" s="153"/>
      <c r="TPH30" s="153"/>
      <c r="TPI30" s="153"/>
      <c r="TPJ30" s="153"/>
      <c r="TPK30" s="153"/>
      <c r="TPL30" s="153"/>
      <c r="TPM30" s="153"/>
      <c r="TPN30" s="153"/>
      <c r="TPO30" s="153"/>
      <c r="TPP30" s="153"/>
      <c r="TPQ30" s="153"/>
      <c r="TPR30" s="153"/>
      <c r="TPS30" s="153"/>
      <c r="TPT30" s="153"/>
      <c r="TPU30" s="153"/>
      <c r="TPV30" s="153"/>
      <c r="TPW30" s="153"/>
      <c r="TPX30" s="153"/>
      <c r="TPY30" s="153"/>
      <c r="TPZ30" s="153"/>
      <c r="TQA30" s="153"/>
      <c r="TQB30" s="153"/>
      <c r="TQC30" s="153"/>
      <c r="TQD30" s="153"/>
      <c r="TQE30" s="153"/>
      <c r="TQF30" s="153"/>
      <c r="TQG30" s="153"/>
      <c r="TQH30" s="153"/>
      <c r="TQI30" s="153"/>
      <c r="TQJ30" s="153"/>
      <c r="TQK30" s="153"/>
      <c r="TQL30" s="153"/>
      <c r="TQM30" s="153"/>
      <c r="TQN30" s="153"/>
      <c r="TQO30" s="153"/>
      <c r="TQP30" s="153"/>
      <c r="TQQ30" s="153"/>
      <c r="TQR30" s="153"/>
      <c r="TQS30" s="153"/>
      <c r="TQT30" s="153"/>
      <c r="TQU30" s="153"/>
      <c r="TQV30" s="153"/>
      <c r="TQW30" s="153"/>
      <c r="TQX30" s="153"/>
      <c r="TQY30" s="153"/>
      <c r="TQZ30" s="153"/>
      <c r="TRA30" s="153"/>
      <c r="TRB30" s="153"/>
      <c r="TRC30" s="153"/>
      <c r="TRD30" s="153"/>
      <c r="TRE30" s="153"/>
      <c r="TRF30" s="153"/>
      <c r="TRG30" s="153"/>
      <c r="TRH30" s="153"/>
      <c r="TRI30" s="153"/>
      <c r="TRJ30" s="153"/>
      <c r="TRK30" s="153"/>
      <c r="TRL30" s="153"/>
      <c r="TRM30" s="153"/>
      <c r="TRN30" s="153"/>
      <c r="TRO30" s="153"/>
      <c r="TRP30" s="153"/>
      <c r="TRQ30" s="153"/>
      <c r="TRR30" s="153"/>
      <c r="TRS30" s="153"/>
      <c r="TRT30" s="153"/>
      <c r="TRU30" s="153"/>
      <c r="TRV30" s="153"/>
      <c r="TRW30" s="153"/>
      <c r="TRX30" s="153"/>
      <c r="TRY30" s="153"/>
      <c r="TRZ30" s="153"/>
      <c r="TSA30" s="153"/>
      <c r="TSB30" s="153"/>
      <c r="TSC30" s="153"/>
      <c r="TSD30" s="153"/>
      <c r="TSE30" s="153"/>
      <c r="TSF30" s="153"/>
      <c r="TSG30" s="153"/>
      <c r="TSH30" s="153"/>
      <c r="TSI30" s="153"/>
      <c r="TSJ30" s="153"/>
      <c r="TSK30" s="153"/>
      <c r="TSL30" s="153"/>
      <c r="TSM30" s="153"/>
      <c r="TSN30" s="153"/>
      <c r="TSO30" s="153"/>
      <c r="TSP30" s="153"/>
      <c r="TSQ30" s="153"/>
      <c r="TSR30" s="153"/>
      <c r="TSS30" s="153"/>
      <c r="TST30" s="153"/>
      <c r="TSU30" s="153"/>
      <c r="TSV30" s="153"/>
      <c r="TSW30" s="153"/>
      <c r="TSX30" s="153"/>
      <c r="TSY30" s="153"/>
      <c r="TSZ30" s="153"/>
      <c r="TTA30" s="153"/>
      <c r="TTB30" s="153"/>
      <c r="TTC30" s="153"/>
      <c r="TTD30" s="153"/>
      <c r="TTE30" s="153"/>
      <c r="TTF30" s="153"/>
      <c r="TTG30" s="153"/>
      <c r="TTH30" s="153"/>
      <c r="TTI30" s="153"/>
      <c r="TTJ30" s="153"/>
      <c r="TTK30" s="153"/>
      <c r="TTL30" s="153"/>
      <c r="TTM30" s="153"/>
      <c r="TTN30" s="153"/>
      <c r="TTO30" s="153"/>
      <c r="TTP30" s="153"/>
      <c r="TTQ30" s="153"/>
      <c r="TTR30" s="153"/>
      <c r="TTS30" s="153"/>
      <c r="TTT30" s="153"/>
      <c r="TTU30" s="153"/>
      <c r="TTV30" s="153"/>
      <c r="TTW30" s="153"/>
      <c r="TTX30" s="153"/>
      <c r="TTY30" s="153"/>
      <c r="TTZ30" s="153"/>
      <c r="TUA30" s="153"/>
      <c r="TUB30" s="153"/>
      <c r="TUC30" s="153"/>
      <c r="TUD30" s="153"/>
      <c r="TUE30" s="153"/>
      <c r="TUF30" s="153"/>
      <c r="TUG30" s="153"/>
      <c r="TUH30" s="153"/>
      <c r="TUI30" s="153"/>
      <c r="TUJ30" s="153"/>
      <c r="TUK30" s="153"/>
      <c r="TUL30" s="153"/>
      <c r="TUM30" s="153"/>
      <c r="TUN30" s="153"/>
      <c r="TUO30" s="153"/>
      <c r="TUP30" s="153"/>
      <c r="TUQ30" s="153"/>
      <c r="TUR30" s="153"/>
      <c r="TUS30" s="153"/>
      <c r="TUT30" s="153"/>
      <c r="TUU30" s="153"/>
      <c r="TUV30" s="153"/>
      <c r="TUW30" s="153"/>
      <c r="TUX30" s="153"/>
      <c r="TUY30" s="153"/>
      <c r="TUZ30" s="153"/>
      <c r="TVA30" s="153"/>
      <c r="TVB30" s="153"/>
      <c r="TVC30" s="153"/>
      <c r="TVD30" s="153"/>
      <c r="TVE30" s="153"/>
      <c r="TVF30" s="153"/>
      <c r="TVG30" s="153"/>
      <c r="TVH30" s="153"/>
      <c r="TVI30" s="153"/>
      <c r="TVJ30" s="153"/>
      <c r="TVK30" s="153"/>
      <c r="TVL30" s="153"/>
      <c r="TVM30" s="153"/>
      <c r="TVN30" s="153"/>
      <c r="TVO30" s="153"/>
      <c r="TVP30" s="153"/>
      <c r="TVQ30" s="153"/>
      <c r="TVR30" s="153"/>
      <c r="TVS30" s="153"/>
      <c r="TVT30" s="153"/>
      <c r="TVU30" s="153"/>
      <c r="TVV30" s="153"/>
      <c r="TVW30" s="153"/>
      <c r="TVX30" s="153"/>
      <c r="TVY30" s="153"/>
      <c r="TVZ30" s="153"/>
      <c r="TWA30" s="153"/>
      <c r="TWB30" s="153"/>
      <c r="TWC30" s="153"/>
      <c r="TWD30" s="153"/>
      <c r="TWE30" s="153"/>
      <c r="TWF30" s="153"/>
      <c r="TWG30" s="153"/>
      <c r="TWH30" s="153"/>
      <c r="TWI30" s="153"/>
      <c r="TWJ30" s="153"/>
      <c r="TWK30" s="153"/>
      <c r="TWL30" s="153"/>
      <c r="TWM30" s="153"/>
      <c r="TWN30" s="153"/>
      <c r="TWO30" s="153"/>
      <c r="TWP30" s="153"/>
      <c r="TWQ30" s="153"/>
      <c r="TWR30" s="153"/>
      <c r="TWS30" s="153"/>
      <c r="TWT30" s="153"/>
      <c r="TWU30" s="153"/>
      <c r="TWV30" s="153"/>
      <c r="TWW30" s="153"/>
      <c r="TWX30" s="153"/>
      <c r="TWY30" s="153"/>
      <c r="TWZ30" s="153"/>
      <c r="TXA30" s="153"/>
      <c r="TXB30" s="153"/>
      <c r="TXC30" s="153"/>
      <c r="TXD30" s="153"/>
      <c r="TXE30" s="153"/>
      <c r="TXF30" s="153"/>
      <c r="TXG30" s="153"/>
      <c r="TXH30" s="153"/>
      <c r="TXI30" s="153"/>
      <c r="TXJ30" s="153"/>
      <c r="TXK30" s="153"/>
      <c r="TXL30" s="153"/>
      <c r="TXM30" s="153"/>
      <c r="TXN30" s="153"/>
      <c r="TXO30" s="153"/>
      <c r="TXP30" s="153"/>
      <c r="TXQ30" s="153"/>
      <c r="TXR30" s="153"/>
      <c r="TXS30" s="153"/>
      <c r="TXT30" s="153"/>
      <c r="TXU30" s="153"/>
      <c r="TXV30" s="153"/>
      <c r="TXW30" s="153"/>
      <c r="TXX30" s="153"/>
      <c r="TXY30" s="153"/>
      <c r="TXZ30" s="153"/>
      <c r="TYA30" s="153"/>
      <c r="TYB30" s="153"/>
      <c r="TYC30" s="153"/>
      <c r="TYD30" s="153"/>
      <c r="TYE30" s="153"/>
      <c r="TYF30" s="153"/>
      <c r="TYG30" s="153"/>
      <c r="TYH30" s="153"/>
      <c r="TYI30" s="153"/>
      <c r="TYJ30" s="153"/>
      <c r="TYK30" s="153"/>
      <c r="TYL30" s="153"/>
      <c r="TYM30" s="153"/>
      <c r="TYN30" s="153"/>
      <c r="TYO30" s="153"/>
      <c r="TYP30" s="153"/>
      <c r="TYQ30" s="153"/>
      <c r="TYR30" s="153"/>
      <c r="TYS30" s="153"/>
      <c r="TYT30" s="153"/>
      <c r="TYU30" s="153"/>
      <c r="TYV30" s="153"/>
      <c r="TYW30" s="153"/>
      <c r="TYX30" s="153"/>
      <c r="TYY30" s="153"/>
      <c r="TYZ30" s="153"/>
      <c r="TZA30" s="153"/>
      <c r="TZB30" s="153"/>
      <c r="TZC30" s="153"/>
      <c r="TZD30" s="153"/>
      <c r="TZE30" s="153"/>
      <c r="TZF30" s="153"/>
      <c r="TZG30" s="153"/>
      <c r="TZH30" s="153"/>
      <c r="TZI30" s="153"/>
      <c r="TZJ30" s="153"/>
      <c r="TZK30" s="153"/>
      <c r="TZL30" s="153"/>
      <c r="TZM30" s="153"/>
      <c r="TZN30" s="153"/>
      <c r="TZO30" s="153"/>
      <c r="TZP30" s="153"/>
      <c r="TZQ30" s="153"/>
      <c r="TZR30" s="153"/>
      <c r="TZS30" s="153"/>
      <c r="TZT30" s="153"/>
      <c r="TZU30" s="153"/>
      <c r="TZV30" s="153"/>
      <c r="TZW30" s="153"/>
      <c r="TZX30" s="153"/>
      <c r="TZY30" s="153"/>
      <c r="TZZ30" s="153"/>
      <c r="UAA30" s="153"/>
      <c r="UAB30" s="153"/>
      <c r="UAC30" s="153"/>
      <c r="UAD30" s="153"/>
      <c r="UAE30" s="153"/>
      <c r="UAF30" s="153"/>
      <c r="UAG30" s="153"/>
      <c r="UAH30" s="153"/>
      <c r="UAI30" s="153"/>
      <c r="UAJ30" s="153"/>
      <c r="UAK30" s="153"/>
      <c r="UAL30" s="153"/>
      <c r="UAM30" s="153"/>
      <c r="UAN30" s="153"/>
      <c r="UAO30" s="153"/>
      <c r="UAP30" s="153"/>
      <c r="UAQ30" s="153"/>
      <c r="UAR30" s="153"/>
      <c r="UAS30" s="153"/>
      <c r="UAT30" s="153"/>
      <c r="UAU30" s="153"/>
      <c r="UAV30" s="153"/>
      <c r="UAW30" s="153"/>
      <c r="UAX30" s="153"/>
      <c r="UAY30" s="153"/>
      <c r="UAZ30" s="153"/>
      <c r="UBA30" s="153"/>
      <c r="UBB30" s="153"/>
      <c r="UBC30" s="153"/>
      <c r="UBD30" s="153"/>
      <c r="UBE30" s="153"/>
      <c r="UBF30" s="153"/>
      <c r="UBG30" s="153"/>
      <c r="UBH30" s="153"/>
      <c r="UBI30" s="153"/>
      <c r="UBJ30" s="153"/>
      <c r="UBK30" s="153"/>
      <c r="UBL30" s="153"/>
      <c r="UBM30" s="153"/>
      <c r="UBN30" s="153"/>
      <c r="UBO30" s="153"/>
      <c r="UBP30" s="153"/>
      <c r="UBQ30" s="153"/>
      <c r="UBR30" s="153"/>
      <c r="UBS30" s="153"/>
      <c r="UBT30" s="153"/>
      <c r="UBU30" s="153"/>
      <c r="UBV30" s="153"/>
      <c r="UBW30" s="153"/>
      <c r="UBX30" s="153"/>
      <c r="UBY30" s="153"/>
      <c r="UBZ30" s="153"/>
      <c r="UCA30" s="153"/>
      <c r="UCB30" s="153"/>
      <c r="UCC30" s="153"/>
      <c r="UCD30" s="153"/>
      <c r="UCE30" s="153"/>
      <c r="UCF30" s="153"/>
      <c r="UCG30" s="153"/>
      <c r="UCH30" s="153"/>
      <c r="UCI30" s="153"/>
      <c r="UCJ30" s="153"/>
      <c r="UCK30" s="153"/>
      <c r="UCL30" s="153"/>
      <c r="UCM30" s="153"/>
      <c r="UCN30" s="153"/>
      <c r="UCO30" s="153"/>
      <c r="UCP30" s="153"/>
      <c r="UCQ30" s="153"/>
      <c r="UCR30" s="153"/>
      <c r="UCS30" s="153"/>
      <c r="UCT30" s="153"/>
      <c r="UCU30" s="153"/>
      <c r="UCV30" s="153"/>
      <c r="UCW30" s="153"/>
      <c r="UCX30" s="153"/>
      <c r="UCY30" s="153"/>
      <c r="UCZ30" s="153"/>
      <c r="UDA30" s="153"/>
      <c r="UDB30" s="153"/>
      <c r="UDC30" s="153"/>
      <c r="UDD30" s="153"/>
      <c r="UDE30" s="153"/>
      <c r="UDF30" s="153"/>
      <c r="UDG30" s="153"/>
      <c r="UDH30" s="153"/>
      <c r="UDI30" s="153"/>
      <c r="UDJ30" s="153"/>
      <c r="UDK30" s="153"/>
      <c r="UDL30" s="153"/>
      <c r="UDM30" s="153"/>
      <c r="UDN30" s="153"/>
      <c r="UDO30" s="153"/>
      <c r="UDP30" s="153"/>
      <c r="UDQ30" s="153"/>
      <c r="UDR30" s="153"/>
      <c r="UDS30" s="153"/>
      <c r="UDT30" s="153"/>
      <c r="UDU30" s="153"/>
      <c r="UDV30" s="153"/>
      <c r="UDW30" s="153"/>
      <c r="UDX30" s="153"/>
      <c r="UDY30" s="153"/>
      <c r="UDZ30" s="153"/>
      <c r="UEA30" s="153"/>
      <c r="UEB30" s="153"/>
      <c r="UEC30" s="153"/>
      <c r="UED30" s="153"/>
      <c r="UEE30" s="153"/>
      <c r="UEF30" s="153"/>
      <c r="UEG30" s="153"/>
      <c r="UEH30" s="153"/>
      <c r="UEI30" s="153"/>
      <c r="UEJ30" s="153"/>
      <c r="UEK30" s="153"/>
      <c r="UEL30" s="153"/>
      <c r="UEM30" s="153"/>
      <c r="UEN30" s="153"/>
      <c r="UEO30" s="153"/>
      <c r="UEP30" s="153"/>
      <c r="UEQ30" s="153"/>
      <c r="UER30" s="153"/>
      <c r="UES30" s="153"/>
      <c r="UET30" s="153"/>
      <c r="UEU30" s="153"/>
      <c r="UEV30" s="153"/>
      <c r="UEW30" s="153"/>
      <c r="UEX30" s="153"/>
      <c r="UEY30" s="153"/>
      <c r="UEZ30" s="153"/>
      <c r="UFA30" s="153"/>
      <c r="UFB30" s="153"/>
      <c r="UFC30" s="153"/>
      <c r="UFD30" s="153"/>
      <c r="UFE30" s="153"/>
      <c r="UFF30" s="153"/>
      <c r="UFG30" s="153"/>
      <c r="UFH30" s="153"/>
      <c r="UFI30" s="153"/>
      <c r="UFJ30" s="153"/>
      <c r="UFK30" s="153"/>
      <c r="UFL30" s="153"/>
      <c r="UFM30" s="153"/>
      <c r="UFN30" s="153"/>
      <c r="UFO30" s="153"/>
      <c r="UFP30" s="153"/>
      <c r="UFQ30" s="153"/>
      <c r="UFR30" s="153"/>
      <c r="UFS30" s="153"/>
      <c r="UFT30" s="153"/>
      <c r="UFU30" s="153"/>
      <c r="UFV30" s="153"/>
      <c r="UFW30" s="153"/>
      <c r="UFX30" s="153"/>
      <c r="UFY30" s="153"/>
      <c r="UFZ30" s="153"/>
      <c r="UGA30" s="153"/>
      <c r="UGB30" s="153"/>
      <c r="UGC30" s="153"/>
      <c r="UGD30" s="153"/>
      <c r="UGE30" s="153"/>
      <c r="UGF30" s="153"/>
      <c r="UGG30" s="153"/>
      <c r="UGH30" s="153"/>
      <c r="UGI30" s="153"/>
      <c r="UGJ30" s="153"/>
      <c r="UGK30" s="153"/>
      <c r="UGL30" s="153"/>
      <c r="UGM30" s="153"/>
      <c r="UGN30" s="153"/>
      <c r="UGO30" s="153"/>
      <c r="UGP30" s="153"/>
      <c r="UGQ30" s="153"/>
      <c r="UGR30" s="153"/>
      <c r="UGS30" s="153"/>
      <c r="UGT30" s="153"/>
      <c r="UGU30" s="153"/>
      <c r="UGV30" s="153"/>
      <c r="UGW30" s="153"/>
      <c r="UGX30" s="153"/>
      <c r="UGY30" s="153"/>
      <c r="UGZ30" s="153"/>
      <c r="UHA30" s="153"/>
      <c r="UHB30" s="153"/>
      <c r="UHC30" s="153"/>
      <c r="UHD30" s="153"/>
      <c r="UHE30" s="153"/>
      <c r="UHF30" s="153"/>
      <c r="UHG30" s="153"/>
      <c r="UHH30" s="153"/>
      <c r="UHI30" s="153"/>
      <c r="UHJ30" s="153"/>
      <c r="UHK30" s="153"/>
      <c r="UHL30" s="153"/>
      <c r="UHM30" s="153"/>
      <c r="UHN30" s="153"/>
      <c r="UHO30" s="153"/>
      <c r="UHP30" s="153"/>
      <c r="UHQ30" s="153"/>
      <c r="UHR30" s="153"/>
      <c r="UHS30" s="153"/>
      <c r="UHT30" s="153"/>
      <c r="UHU30" s="153"/>
      <c r="UHV30" s="153"/>
      <c r="UHW30" s="153"/>
      <c r="UHX30" s="153"/>
      <c r="UHY30" s="153"/>
      <c r="UHZ30" s="153"/>
      <c r="UIA30" s="153"/>
      <c r="UIB30" s="153"/>
      <c r="UIC30" s="153"/>
      <c r="UID30" s="153"/>
      <c r="UIE30" s="153"/>
      <c r="UIF30" s="153"/>
      <c r="UIG30" s="153"/>
      <c r="UIH30" s="153"/>
      <c r="UII30" s="153"/>
      <c r="UIJ30" s="153"/>
      <c r="UIK30" s="153"/>
      <c r="UIL30" s="153"/>
      <c r="UIM30" s="153"/>
      <c r="UIN30" s="153"/>
      <c r="UIO30" s="153"/>
      <c r="UIP30" s="153"/>
      <c r="UIQ30" s="153"/>
      <c r="UIR30" s="153"/>
      <c r="UIS30" s="153"/>
      <c r="UIT30" s="153"/>
      <c r="UIU30" s="153"/>
      <c r="UIV30" s="153"/>
      <c r="UIW30" s="153"/>
      <c r="UIX30" s="153"/>
      <c r="UIY30" s="153"/>
      <c r="UIZ30" s="153"/>
      <c r="UJA30" s="153"/>
      <c r="UJB30" s="153"/>
      <c r="UJC30" s="153"/>
      <c r="UJD30" s="153"/>
      <c r="UJE30" s="153"/>
      <c r="UJF30" s="153"/>
      <c r="UJG30" s="153"/>
      <c r="UJH30" s="153"/>
      <c r="UJI30" s="153"/>
      <c r="UJJ30" s="153"/>
      <c r="UJK30" s="153"/>
      <c r="UJL30" s="153"/>
      <c r="UJM30" s="153"/>
      <c r="UJN30" s="153"/>
      <c r="UJO30" s="153"/>
      <c r="UJP30" s="153"/>
      <c r="UJQ30" s="153"/>
      <c r="UJR30" s="153"/>
      <c r="UJS30" s="153"/>
      <c r="UJT30" s="153"/>
      <c r="UJU30" s="153"/>
      <c r="UJV30" s="153"/>
      <c r="UJW30" s="153"/>
      <c r="UJX30" s="153"/>
      <c r="UJY30" s="153"/>
      <c r="UJZ30" s="153"/>
      <c r="UKA30" s="153"/>
      <c r="UKB30" s="153"/>
      <c r="UKC30" s="153"/>
      <c r="UKD30" s="153"/>
      <c r="UKE30" s="153"/>
      <c r="UKF30" s="153"/>
      <c r="UKG30" s="153"/>
      <c r="UKH30" s="153"/>
      <c r="UKI30" s="153"/>
      <c r="UKJ30" s="153"/>
      <c r="UKK30" s="153"/>
      <c r="UKL30" s="153"/>
      <c r="UKM30" s="153"/>
      <c r="UKN30" s="153"/>
      <c r="UKO30" s="153"/>
      <c r="UKP30" s="153"/>
      <c r="UKQ30" s="153"/>
      <c r="UKR30" s="153"/>
      <c r="UKS30" s="153"/>
      <c r="UKT30" s="153"/>
      <c r="UKU30" s="153"/>
      <c r="UKV30" s="153"/>
      <c r="UKW30" s="153"/>
      <c r="UKX30" s="153"/>
      <c r="UKY30" s="153"/>
      <c r="UKZ30" s="153"/>
      <c r="ULA30" s="153"/>
      <c r="ULB30" s="153"/>
      <c r="ULC30" s="153"/>
      <c r="ULD30" s="153"/>
      <c r="ULE30" s="153"/>
      <c r="ULF30" s="153"/>
      <c r="ULG30" s="153"/>
      <c r="ULH30" s="153"/>
      <c r="ULI30" s="153"/>
      <c r="ULJ30" s="153"/>
      <c r="ULK30" s="153"/>
      <c r="ULL30" s="153"/>
      <c r="ULM30" s="153"/>
      <c r="ULN30" s="153"/>
      <c r="ULO30" s="153"/>
      <c r="ULP30" s="153"/>
      <c r="ULQ30" s="153"/>
      <c r="ULR30" s="153"/>
      <c r="ULS30" s="153"/>
      <c r="ULT30" s="153"/>
      <c r="ULU30" s="153"/>
      <c r="ULV30" s="153"/>
      <c r="ULW30" s="153"/>
      <c r="ULX30" s="153"/>
      <c r="ULY30" s="153"/>
      <c r="ULZ30" s="153"/>
      <c r="UMA30" s="153"/>
      <c r="UMB30" s="153"/>
      <c r="UMC30" s="153"/>
      <c r="UMD30" s="153"/>
      <c r="UME30" s="153"/>
      <c r="UMF30" s="153"/>
      <c r="UMG30" s="153"/>
      <c r="UMH30" s="153"/>
      <c r="UMI30" s="153"/>
      <c r="UMJ30" s="153"/>
      <c r="UMK30" s="153"/>
      <c r="UML30" s="153"/>
      <c r="UMM30" s="153"/>
      <c r="UMN30" s="153"/>
      <c r="UMO30" s="153"/>
      <c r="UMP30" s="153"/>
      <c r="UMQ30" s="153"/>
      <c r="UMR30" s="153"/>
      <c r="UMS30" s="153"/>
      <c r="UMT30" s="153"/>
      <c r="UMU30" s="153"/>
      <c r="UMV30" s="153"/>
      <c r="UMW30" s="153"/>
      <c r="UMX30" s="153"/>
      <c r="UMY30" s="153"/>
      <c r="UMZ30" s="153"/>
      <c r="UNA30" s="153"/>
      <c r="UNB30" s="153"/>
      <c r="UNC30" s="153"/>
      <c r="UND30" s="153"/>
      <c r="UNE30" s="153"/>
      <c r="UNF30" s="153"/>
      <c r="UNG30" s="153"/>
      <c r="UNH30" s="153"/>
      <c r="UNI30" s="153"/>
      <c r="UNJ30" s="153"/>
      <c r="UNK30" s="153"/>
      <c r="UNL30" s="153"/>
      <c r="UNM30" s="153"/>
      <c r="UNN30" s="153"/>
      <c r="UNO30" s="153"/>
      <c r="UNP30" s="153"/>
      <c r="UNQ30" s="153"/>
      <c r="UNR30" s="153"/>
      <c r="UNS30" s="153"/>
      <c r="UNT30" s="153"/>
      <c r="UNU30" s="153"/>
      <c r="UNV30" s="153"/>
      <c r="UNW30" s="153"/>
      <c r="UNX30" s="153"/>
      <c r="UNY30" s="153"/>
      <c r="UNZ30" s="153"/>
      <c r="UOA30" s="153"/>
      <c r="UOB30" s="153"/>
      <c r="UOC30" s="153"/>
      <c r="UOD30" s="153"/>
      <c r="UOE30" s="153"/>
      <c r="UOF30" s="153"/>
      <c r="UOG30" s="153"/>
      <c r="UOH30" s="153"/>
      <c r="UOI30" s="153"/>
      <c r="UOJ30" s="153"/>
      <c r="UOK30" s="153"/>
      <c r="UOL30" s="153"/>
      <c r="UOM30" s="153"/>
      <c r="UON30" s="153"/>
      <c r="UOO30" s="153"/>
      <c r="UOP30" s="153"/>
      <c r="UOQ30" s="153"/>
      <c r="UOR30" s="153"/>
      <c r="UOS30" s="153"/>
      <c r="UOT30" s="153"/>
      <c r="UOU30" s="153"/>
      <c r="UOV30" s="153"/>
      <c r="UOW30" s="153"/>
      <c r="UOX30" s="153"/>
      <c r="UOY30" s="153"/>
      <c r="UOZ30" s="153"/>
      <c r="UPA30" s="153"/>
      <c r="UPB30" s="153"/>
      <c r="UPC30" s="153"/>
      <c r="UPD30" s="153"/>
      <c r="UPE30" s="153"/>
      <c r="UPF30" s="153"/>
      <c r="UPG30" s="153"/>
      <c r="UPH30" s="153"/>
      <c r="UPI30" s="153"/>
      <c r="UPJ30" s="153"/>
      <c r="UPK30" s="153"/>
      <c r="UPL30" s="153"/>
      <c r="UPM30" s="153"/>
      <c r="UPN30" s="153"/>
      <c r="UPO30" s="153"/>
      <c r="UPP30" s="153"/>
      <c r="UPQ30" s="153"/>
      <c r="UPR30" s="153"/>
      <c r="UPS30" s="153"/>
      <c r="UPT30" s="153"/>
      <c r="UPU30" s="153"/>
      <c r="UPV30" s="153"/>
      <c r="UPW30" s="153"/>
      <c r="UPX30" s="153"/>
      <c r="UPY30" s="153"/>
      <c r="UPZ30" s="153"/>
      <c r="UQA30" s="153"/>
      <c r="UQB30" s="153"/>
      <c r="UQC30" s="153"/>
      <c r="UQD30" s="153"/>
      <c r="UQE30" s="153"/>
      <c r="UQF30" s="153"/>
      <c r="UQG30" s="153"/>
      <c r="UQH30" s="153"/>
      <c r="UQI30" s="153"/>
      <c r="UQJ30" s="153"/>
      <c r="UQK30" s="153"/>
      <c r="UQL30" s="153"/>
      <c r="UQM30" s="153"/>
      <c r="UQN30" s="153"/>
      <c r="UQO30" s="153"/>
      <c r="UQP30" s="153"/>
      <c r="UQQ30" s="153"/>
      <c r="UQR30" s="153"/>
      <c r="UQS30" s="153"/>
      <c r="UQT30" s="153"/>
      <c r="UQU30" s="153"/>
      <c r="UQV30" s="153"/>
      <c r="UQW30" s="153"/>
      <c r="UQX30" s="153"/>
      <c r="UQY30" s="153"/>
      <c r="UQZ30" s="153"/>
      <c r="URA30" s="153"/>
      <c r="URB30" s="153"/>
      <c r="URC30" s="153"/>
      <c r="URD30" s="153"/>
      <c r="URE30" s="153"/>
      <c r="URF30" s="153"/>
      <c r="URG30" s="153"/>
      <c r="URH30" s="153"/>
      <c r="URI30" s="153"/>
      <c r="URJ30" s="153"/>
      <c r="URK30" s="153"/>
      <c r="URL30" s="153"/>
      <c r="URM30" s="153"/>
      <c r="URN30" s="153"/>
      <c r="URO30" s="153"/>
      <c r="URP30" s="153"/>
      <c r="URQ30" s="153"/>
      <c r="URR30" s="153"/>
      <c r="URS30" s="153"/>
      <c r="URT30" s="153"/>
      <c r="URU30" s="153"/>
      <c r="URV30" s="153"/>
      <c r="URW30" s="153"/>
      <c r="URX30" s="153"/>
      <c r="URY30" s="153"/>
      <c r="URZ30" s="153"/>
      <c r="USA30" s="153"/>
      <c r="USB30" s="153"/>
      <c r="USC30" s="153"/>
      <c r="USD30" s="153"/>
      <c r="USE30" s="153"/>
      <c r="USF30" s="153"/>
      <c r="USG30" s="153"/>
      <c r="USH30" s="153"/>
      <c r="USI30" s="153"/>
      <c r="USJ30" s="153"/>
      <c r="USK30" s="153"/>
      <c r="USL30" s="153"/>
      <c r="USM30" s="153"/>
      <c r="USN30" s="153"/>
      <c r="USO30" s="153"/>
      <c r="USP30" s="153"/>
      <c r="USQ30" s="153"/>
      <c r="USR30" s="153"/>
      <c r="USS30" s="153"/>
      <c r="UST30" s="153"/>
      <c r="USU30" s="153"/>
      <c r="USV30" s="153"/>
      <c r="USW30" s="153"/>
      <c r="USX30" s="153"/>
      <c r="USY30" s="153"/>
      <c r="USZ30" s="153"/>
      <c r="UTA30" s="153"/>
      <c r="UTB30" s="153"/>
      <c r="UTC30" s="153"/>
      <c r="UTD30" s="153"/>
      <c r="UTE30" s="153"/>
      <c r="UTF30" s="153"/>
      <c r="UTG30" s="153"/>
      <c r="UTH30" s="153"/>
      <c r="UTI30" s="153"/>
      <c r="UTJ30" s="153"/>
      <c r="UTK30" s="153"/>
      <c r="UTL30" s="153"/>
      <c r="UTM30" s="153"/>
      <c r="UTN30" s="153"/>
      <c r="UTO30" s="153"/>
      <c r="UTP30" s="153"/>
      <c r="UTQ30" s="153"/>
      <c r="UTR30" s="153"/>
      <c r="UTS30" s="153"/>
      <c r="UTT30" s="153"/>
      <c r="UTU30" s="153"/>
      <c r="UTV30" s="153"/>
      <c r="UTW30" s="153"/>
      <c r="UTX30" s="153"/>
      <c r="UTY30" s="153"/>
      <c r="UTZ30" s="153"/>
      <c r="UUA30" s="153"/>
      <c r="UUB30" s="153"/>
      <c r="UUC30" s="153"/>
      <c r="UUD30" s="153"/>
      <c r="UUE30" s="153"/>
      <c r="UUF30" s="153"/>
      <c r="UUG30" s="153"/>
      <c r="UUH30" s="153"/>
      <c r="UUI30" s="153"/>
      <c r="UUJ30" s="153"/>
      <c r="UUK30" s="153"/>
      <c r="UUL30" s="153"/>
      <c r="UUM30" s="153"/>
      <c r="UUN30" s="153"/>
      <c r="UUO30" s="153"/>
      <c r="UUP30" s="153"/>
      <c r="UUQ30" s="153"/>
      <c r="UUR30" s="153"/>
      <c r="UUS30" s="153"/>
      <c r="UUT30" s="153"/>
      <c r="UUU30" s="153"/>
      <c r="UUV30" s="153"/>
      <c r="UUW30" s="153"/>
      <c r="UUX30" s="153"/>
      <c r="UUY30" s="153"/>
      <c r="UUZ30" s="153"/>
      <c r="UVA30" s="153"/>
      <c r="UVB30" s="153"/>
      <c r="UVC30" s="153"/>
      <c r="UVD30" s="153"/>
      <c r="UVE30" s="153"/>
      <c r="UVF30" s="153"/>
      <c r="UVG30" s="153"/>
      <c r="UVH30" s="153"/>
      <c r="UVI30" s="153"/>
      <c r="UVJ30" s="153"/>
      <c r="UVK30" s="153"/>
      <c r="UVL30" s="153"/>
      <c r="UVM30" s="153"/>
      <c r="UVN30" s="153"/>
      <c r="UVO30" s="153"/>
      <c r="UVP30" s="153"/>
      <c r="UVQ30" s="153"/>
      <c r="UVR30" s="153"/>
      <c r="UVS30" s="153"/>
      <c r="UVT30" s="153"/>
      <c r="UVU30" s="153"/>
      <c r="UVV30" s="153"/>
      <c r="UVW30" s="153"/>
      <c r="UVX30" s="153"/>
      <c r="UVY30" s="153"/>
      <c r="UVZ30" s="153"/>
      <c r="UWA30" s="153"/>
      <c r="UWB30" s="153"/>
      <c r="UWC30" s="153"/>
      <c r="UWD30" s="153"/>
      <c r="UWE30" s="153"/>
      <c r="UWF30" s="153"/>
      <c r="UWG30" s="153"/>
      <c r="UWH30" s="153"/>
      <c r="UWI30" s="153"/>
      <c r="UWJ30" s="153"/>
      <c r="UWK30" s="153"/>
      <c r="UWL30" s="153"/>
      <c r="UWM30" s="153"/>
      <c r="UWN30" s="153"/>
      <c r="UWO30" s="153"/>
      <c r="UWP30" s="153"/>
      <c r="UWQ30" s="153"/>
      <c r="UWR30" s="153"/>
      <c r="UWS30" s="153"/>
      <c r="UWT30" s="153"/>
      <c r="UWU30" s="153"/>
      <c r="UWV30" s="153"/>
      <c r="UWW30" s="153"/>
      <c r="UWX30" s="153"/>
      <c r="UWY30" s="153"/>
      <c r="UWZ30" s="153"/>
      <c r="UXA30" s="153"/>
      <c r="UXB30" s="153"/>
      <c r="UXC30" s="153"/>
      <c r="UXD30" s="153"/>
      <c r="UXE30" s="153"/>
      <c r="UXF30" s="153"/>
      <c r="UXG30" s="153"/>
      <c r="UXH30" s="153"/>
      <c r="UXI30" s="153"/>
      <c r="UXJ30" s="153"/>
      <c r="UXK30" s="153"/>
      <c r="UXL30" s="153"/>
      <c r="UXM30" s="153"/>
      <c r="UXN30" s="153"/>
      <c r="UXO30" s="153"/>
      <c r="UXP30" s="153"/>
      <c r="UXQ30" s="153"/>
      <c r="UXR30" s="153"/>
      <c r="UXS30" s="153"/>
      <c r="UXT30" s="153"/>
      <c r="UXU30" s="153"/>
      <c r="UXV30" s="153"/>
      <c r="UXW30" s="153"/>
      <c r="UXX30" s="153"/>
      <c r="UXY30" s="153"/>
      <c r="UXZ30" s="153"/>
      <c r="UYA30" s="153"/>
      <c r="UYB30" s="153"/>
      <c r="UYC30" s="153"/>
      <c r="UYD30" s="153"/>
      <c r="UYE30" s="153"/>
      <c r="UYF30" s="153"/>
      <c r="UYG30" s="153"/>
      <c r="UYH30" s="153"/>
      <c r="UYI30" s="153"/>
      <c r="UYJ30" s="153"/>
      <c r="UYK30" s="153"/>
      <c r="UYL30" s="153"/>
      <c r="UYM30" s="153"/>
      <c r="UYN30" s="153"/>
      <c r="UYO30" s="153"/>
      <c r="UYP30" s="153"/>
      <c r="UYQ30" s="153"/>
      <c r="UYR30" s="153"/>
      <c r="UYS30" s="153"/>
      <c r="UYT30" s="153"/>
      <c r="UYU30" s="153"/>
      <c r="UYV30" s="153"/>
      <c r="UYW30" s="153"/>
      <c r="UYX30" s="153"/>
      <c r="UYY30" s="153"/>
      <c r="UYZ30" s="153"/>
      <c r="UZA30" s="153"/>
      <c r="UZB30" s="153"/>
      <c r="UZC30" s="153"/>
      <c r="UZD30" s="153"/>
      <c r="UZE30" s="153"/>
      <c r="UZF30" s="153"/>
      <c r="UZG30" s="153"/>
      <c r="UZH30" s="153"/>
      <c r="UZI30" s="153"/>
      <c r="UZJ30" s="153"/>
      <c r="UZK30" s="153"/>
      <c r="UZL30" s="153"/>
      <c r="UZM30" s="153"/>
      <c r="UZN30" s="153"/>
      <c r="UZO30" s="153"/>
      <c r="UZP30" s="153"/>
      <c r="UZQ30" s="153"/>
      <c r="UZR30" s="153"/>
      <c r="UZS30" s="153"/>
      <c r="UZT30" s="153"/>
      <c r="UZU30" s="153"/>
      <c r="UZV30" s="153"/>
      <c r="UZW30" s="153"/>
      <c r="UZX30" s="153"/>
      <c r="UZY30" s="153"/>
      <c r="UZZ30" s="153"/>
      <c r="VAA30" s="153"/>
      <c r="VAB30" s="153"/>
      <c r="VAC30" s="153"/>
      <c r="VAD30" s="153"/>
      <c r="VAE30" s="153"/>
      <c r="VAF30" s="153"/>
      <c r="VAG30" s="153"/>
      <c r="VAH30" s="153"/>
      <c r="VAI30" s="153"/>
      <c r="VAJ30" s="153"/>
      <c r="VAK30" s="153"/>
      <c r="VAL30" s="153"/>
      <c r="VAM30" s="153"/>
      <c r="VAN30" s="153"/>
      <c r="VAO30" s="153"/>
      <c r="VAP30" s="153"/>
      <c r="VAQ30" s="153"/>
      <c r="VAR30" s="153"/>
      <c r="VAS30" s="153"/>
      <c r="VAT30" s="153"/>
      <c r="VAU30" s="153"/>
      <c r="VAV30" s="153"/>
      <c r="VAW30" s="153"/>
      <c r="VAX30" s="153"/>
      <c r="VAY30" s="153"/>
      <c r="VAZ30" s="153"/>
      <c r="VBA30" s="153"/>
      <c r="VBB30" s="153"/>
      <c r="VBC30" s="153"/>
      <c r="VBD30" s="153"/>
      <c r="VBE30" s="153"/>
      <c r="VBF30" s="153"/>
      <c r="VBG30" s="153"/>
      <c r="VBH30" s="153"/>
      <c r="VBI30" s="153"/>
      <c r="VBJ30" s="153"/>
      <c r="VBK30" s="153"/>
      <c r="VBL30" s="153"/>
      <c r="VBM30" s="153"/>
      <c r="VBN30" s="153"/>
      <c r="VBO30" s="153"/>
      <c r="VBP30" s="153"/>
      <c r="VBQ30" s="153"/>
      <c r="VBR30" s="153"/>
      <c r="VBS30" s="153"/>
      <c r="VBT30" s="153"/>
      <c r="VBU30" s="153"/>
      <c r="VBV30" s="153"/>
      <c r="VBW30" s="153"/>
      <c r="VBX30" s="153"/>
      <c r="VBY30" s="153"/>
      <c r="VBZ30" s="153"/>
      <c r="VCA30" s="153"/>
      <c r="VCB30" s="153"/>
      <c r="VCC30" s="153"/>
      <c r="VCD30" s="153"/>
      <c r="VCE30" s="153"/>
      <c r="VCF30" s="153"/>
      <c r="VCG30" s="153"/>
      <c r="VCH30" s="153"/>
      <c r="VCI30" s="153"/>
      <c r="VCJ30" s="153"/>
      <c r="VCK30" s="153"/>
      <c r="VCL30" s="153"/>
      <c r="VCM30" s="153"/>
      <c r="VCN30" s="153"/>
      <c r="VCO30" s="153"/>
      <c r="VCP30" s="153"/>
      <c r="VCQ30" s="153"/>
      <c r="VCR30" s="153"/>
      <c r="VCS30" s="153"/>
      <c r="VCT30" s="153"/>
      <c r="VCU30" s="153"/>
      <c r="VCV30" s="153"/>
      <c r="VCW30" s="153"/>
      <c r="VCX30" s="153"/>
      <c r="VCY30" s="153"/>
      <c r="VCZ30" s="153"/>
      <c r="VDA30" s="153"/>
      <c r="VDB30" s="153"/>
      <c r="VDC30" s="153"/>
      <c r="VDD30" s="153"/>
      <c r="VDE30" s="153"/>
      <c r="VDF30" s="153"/>
      <c r="VDG30" s="153"/>
      <c r="VDH30" s="153"/>
      <c r="VDI30" s="153"/>
      <c r="VDJ30" s="153"/>
      <c r="VDK30" s="153"/>
      <c r="VDL30" s="153"/>
      <c r="VDM30" s="153"/>
      <c r="VDN30" s="153"/>
      <c r="VDO30" s="153"/>
      <c r="VDP30" s="153"/>
      <c r="VDQ30" s="153"/>
      <c r="VDR30" s="153"/>
      <c r="VDS30" s="153"/>
      <c r="VDT30" s="153"/>
      <c r="VDU30" s="153"/>
      <c r="VDV30" s="153"/>
      <c r="VDW30" s="153"/>
      <c r="VDX30" s="153"/>
      <c r="VDY30" s="153"/>
      <c r="VDZ30" s="153"/>
      <c r="VEA30" s="153"/>
      <c r="VEB30" s="153"/>
      <c r="VEC30" s="153"/>
      <c r="VED30" s="153"/>
      <c r="VEE30" s="153"/>
      <c r="VEF30" s="153"/>
      <c r="VEG30" s="153"/>
      <c r="VEH30" s="153"/>
      <c r="VEI30" s="153"/>
      <c r="VEJ30" s="153"/>
      <c r="VEK30" s="153"/>
      <c r="VEL30" s="153"/>
      <c r="VEM30" s="153"/>
      <c r="VEN30" s="153"/>
      <c r="VEO30" s="153"/>
      <c r="VEP30" s="153"/>
      <c r="VEQ30" s="153"/>
      <c r="VER30" s="153"/>
      <c r="VES30" s="153"/>
      <c r="VET30" s="153"/>
      <c r="VEU30" s="153"/>
      <c r="VEV30" s="153"/>
      <c r="VEW30" s="153"/>
      <c r="VEX30" s="153"/>
      <c r="VEY30" s="153"/>
      <c r="VEZ30" s="153"/>
      <c r="VFA30" s="153"/>
      <c r="VFB30" s="153"/>
      <c r="VFC30" s="153"/>
      <c r="VFD30" s="153"/>
      <c r="VFE30" s="153"/>
      <c r="VFF30" s="153"/>
      <c r="VFG30" s="153"/>
      <c r="VFH30" s="153"/>
      <c r="VFI30" s="153"/>
      <c r="VFJ30" s="153"/>
      <c r="VFK30" s="153"/>
      <c r="VFL30" s="153"/>
      <c r="VFM30" s="153"/>
      <c r="VFN30" s="153"/>
      <c r="VFO30" s="153"/>
      <c r="VFP30" s="153"/>
      <c r="VFQ30" s="153"/>
      <c r="VFR30" s="153"/>
      <c r="VFS30" s="153"/>
      <c r="VFT30" s="153"/>
      <c r="VFU30" s="153"/>
      <c r="VFV30" s="153"/>
      <c r="VFW30" s="153"/>
      <c r="VFX30" s="153"/>
      <c r="VFY30" s="153"/>
      <c r="VFZ30" s="153"/>
      <c r="VGA30" s="153"/>
      <c r="VGB30" s="153"/>
      <c r="VGC30" s="153"/>
      <c r="VGD30" s="153"/>
      <c r="VGE30" s="153"/>
      <c r="VGF30" s="153"/>
      <c r="VGG30" s="153"/>
      <c r="VGH30" s="153"/>
      <c r="VGI30" s="153"/>
      <c r="VGJ30" s="153"/>
      <c r="VGK30" s="153"/>
      <c r="VGL30" s="153"/>
      <c r="VGM30" s="153"/>
      <c r="VGN30" s="153"/>
      <c r="VGO30" s="153"/>
      <c r="VGP30" s="153"/>
      <c r="VGQ30" s="153"/>
      <c r="VGR30" s="153"/>
      <c r="VGS30" s="153"/>
      <c r="VGT30" s="153"/>
      <c r="VGU30" s="153"/>
      <c r="VGV30" s="153"/>
      <c r="VGW30" s="153"/>
      <c r="VGX30" s="153"/>
      <c r="VGY30" s="153"/>
      <c r="VGZ30" s="153"/>
      <c r="VHA30" s="153"/>
      <c r="VHB30" s="153"/>
      <c r="VHC30" s="153"/>
      <c r="VHD30" s="153"/>
      <c r="VHE30" s="153"/>
      <c r="VHF30" s="153"/>
      <c r="VHG30" s="153"/>
      <c r="VHH30" s="153"/>
      <c r="VHI30" s="153"/>
      <c r="VHJ30" s="153"/>
      <c r="VHK30" s="153"/>
      <c r="VHL30" s="153"/>
      <c r="VHM30" s="153"/>
      <c r="VHN30" s="153"/>
      <c r="VHO30" s="153"/>
      <c r="VHP30" s="153"/>
      <c r="VHQ30" s="153"/>
      <c r="VHR30" s="153"/>
      <c r="VHS30" s="153"/>
      <c r="VHT30" s="153"/>
      <c r="VHU30" s="153"/>
      <c r="VHV30" s="153"/>
      <c r="VHW30" s="153"/>
      <c r="VHX30" s="153"/>
      <c r="VHY30" s="153"/>
      <c r="VHZ30" s="153"/>
      <c r="VIA30" s="153"/>
      <c r="VIB30" s="153"/>
      <c r="VIC30" s="153"/>
      <c r="VID30" s="153"/>
      <c r="VIE30" s="153"/>
      <c r="VIF30" s="153"/>
      <c r="VIG30" s="153"/>
      <c r="VIH30" s="153"/>
      <c r="VII30" s="153"/>
      <c r="VIJ30" s="153"/>
      <c r="VIK30" s="153"/>
      <c r="VIL30" s="153"/>
      <c r="VIM30" s="153"/>
      <c r="VIN30" s="153"/>
      <c r="VIO30" s="153"/>
      <c r="VIP30" s="153"/>
      <c r="VIQ30" s="153"/>
      <c r="VIR30" s="153"/>
      <c r="VIS30" s="153"/>
      <c r="VIT30" s="153"/>
      <c r="VIU30" s="153"/>
      <c r="VIV30" s="153"/>
      <c r="VIW30" s="153"/>
      <c r="VIX30" s="153"/>
      <c r="VIY30" s="153"/>
      <c r="VIZ30" s="153"/>
      <c r="VJA30" s="153"/>
      <c r="VJB30" s="153"/>
      <c r="VJC30" s="153"/>
      <c r="VJD30" s="153"/>
      <c r="VJE30" s="153"/>
      <c r="VJF30" s="153"/>
      <c r="VJG30" s="153"/>
      <c r="VJH30" s="153"/>
      <c r="VJI30" s="153"/>
      <c r="VJJ30" s="153"/>
      <c r="VJK30" s="153"/>
      <c r="VJL30" s="153"/>
      <c r="VJM30" s="153"/>
      <c r="VJN30" s="153"/>
      <c r="VJO30" s="153"/>
      <c r="VJP30" s="153"/>
      <c r="VJQ30" s="153"/>
      <c r="VJR30" s="153"/>
      <c r="VJS30" s="153"/>
      <c r="VJT30" s="153"/>
      <c r="VJU30" s="153"/>
      <c r="VJV30" s="153"/>
      <c r="VJW30" s="153"/>
      <c r="VJX30" s="153"/>
      <c r="VJY30" s="153"/>
      <c r="VJZ30" s="153"/>
      <c r="VKA30" s="153"/>
      <c r="VKB30" s="153"/>
      <c r="VKC30" s="153"/>
      <c r="VKD30" s="153"/>
      <c r="VKE30" s="153"/>
      <c r="VKF30" s="153"/>
      <c r="VKG30" s="153"/>
      <c r="VKH30" s="153"/>
      <c r="VKI30" s="153"/>
      <c r="VKJ30" s="153"/>
      <c r="VKK30" s="153"/>
      <c r="VKL30" s="153"/>
      <c r="VKM30" s="153"/>
      <c r="VKN30" s="153"/>
      <c r="VKO30" s="153"/>
      <c r="VKP30" s="153"/>
      <c r="VKQ30" s="153"/>
      <c r="VKR30" s="153"/>
      <c r="VKS30" s="153"/>
      <c r="VKT30" s="153"/>
      <c r="VKU30" s="153"/>
      <c r="VKV30" s="153"/>
      <c r="VKW30" s="153"/>
      <c r="VKX30" s="153"/>
      <c r="VKY30" s="153"/>
      <c r="VKZ30" s="153"/>
      <c r="VLA30" s="153"/>
      <c r="VLB30" s="153"/>
      <c r="VLC30" s="153"/>
      <c r="VLD30" s="153"/>
      <c r="VLE30" s="153"/>
      <c r="VLF30" s="153"/>
      <c r="VLG30" s="153"/>
      <c r="VLH30" s="153"/>
      <c r="VLI30" s="153"/>
      <c r="VLJ30" s="153"/>
      <c r="VLK30" s="153"/>
      <c r="VLL30" s="153"/>
      <c r="VLM30" s="153"/>
      <c r="VLN30" s="153"/>
      <c r="VLO30" s="153"/>
      <c r="VLP30" s="153"/>
      <c r="VLQ30" s="153"/>
      <c r="VLR30" s="153"/>
      <c r="VLS30" s="153"/>
      <c r="VLT30" s="153"/>
      <c r="VLU30" s="153"/>
      <c r="VLV30" s="153"/>
      <c r="VLW30" s="153"/>
      <c r="VLX30" s="153"/>
      <c r="VLY30" s="153"/>
      <c r="VLZ30" s="153"/>
      <c r="VMA30" s="153"/>
      <c r="VMB30" s="153"/>
      <c r="VMC30" s="153"/>
      <c r="VMD30" s="153"/>
      <c r="VME30" s="153"/>
      <c r="VMF30" s="153"/>
      <c r="VMG30" s="153"/>
      <c r="VMH30" s="153"/>
      <c r="VMI30" s="153"/>
      <c r="VMJ30" s="153"/>
      <c r="VMK30" s="153"/>
      <c r="VML30" s="153"/>
      <c r="VMM30" s="153"/>
      <c r="VMN30" s="153"/>
      <c r="VMO30" s="153"/>
      <c r="VMP30" s="153"/>
      <c r="VMQ30" s="153"/>
      <c r="VMR30" s="153"/>
      <c r="VMS30" s="153"/>
      <c r="VMT30" s="153"/>
      <c r="VMU30" s="153"/>
      <c r="VMV30" s="153"/>
      <c r="VMW30" s="153"/>
      <c r="VMX30" s="153"/>
      <c r="VMY30" s="153"/>
      <c r="VMZ30" s="153"/>
      <c r="VNA30" s="153"/>
      <c r="VNB30" s="153"/>
      <c r="VNC30" s="153"/>
      <c r="VND30" s="153"/>
      <c r="VNE30" s="153"/>
      <c r="VNF30" s="153"/>
      <c r="VNG30" s="153"/>
      <c r="VNH30" s="153"/>
      <c r="VNI30" s="153"/>
      <c r="VNJ30" s="153"/>
      <c r="VNK30" s="153"/>
      <c r="VNL30" s="153"/>
      <c r="VNM30" s="153"/>
      <c r="VNN30" s="153"/>
      <c r="VNO30" s="153"/>
      <c r="VNP30" s="153"/>
      <c r="VNQ30" s="153"/>
      <c r="VNR30" s="153"/>
      <c r="VNS30" s="153"/>
      <c r="VNT30" s="153"/>
      <c r="VNU30" s="153"/>
      <c r="VNV30" s="153"/>
      <c r="VNW30" s="153"/>
      <c r="VNX30" s="153"/>
      <c r="VNY30" s="153"/>
      <c r="VNZ30" s="153"/>
      <c r="VOA30" s="153"/>
      <c r="VOB30" s="153"/>
      <c r="VOC30" s="153"/>
      <c r="VOD30" s="153"/>
      <c r="VOE30" s="153"/>
      <c r="VOF30" s="153"/>
      <c r="VOG30" s="153"/>
      <c r="VOH30" s="153"/>
      <c r="VOI30" s="153"/>
      <c r="VOJ30" s="153"/>
      <c r="VOK30" s="153"/>
      <c r="VOL30" s="153"/>
      <c r="VOM30" s="153"/>
      <c r="VON30" s="153"/>
      <c r="VOO30" s="153"/>
      <c r="VOP30" s="153"/>
      <c r="VOQ30" s="153"/>
      <c r="VOR30" s="153"/>
      <c r="VOS30" s="153"/>
      <c r="VOT30" s="153"/>
      <c r="VOU30" s="153"/>
      <c r="VOV30" s="153"/>
      <c r="VOW30" s="153"/>
      <c r="VOX30" s="153"/>
      <c r="VOY30" s="153"/>
      <c r="VOZ30" s="153"/>
      <c r="VPA30" s="153"/>
      <c r="VPB30" s="153"/>
      <c r="VPC30" s="153"/>
      <c r="VPD30" s="153"/>
      <c r="VPE30" s="153"/>
      <c r="VPF30" s="153"/>
      <c r="VPG30" s="153"/>
      <c r="VPH30" s="153"/>
      <c r="VPI30" s="153"/>
      <c r="VPJ30" s="153"/>
      <c r="VPK30" s="153"/>
      <c r="VPL30" s="153"/>
      <c r="VPM30" s="153"/>
      <c r="VPN30" s="153"/>
      <c r="VPO30" s="153"/>
      <c r="VPP30" s="153"/>
      <c r="VPQ30" s="153"/>
      <c r="VPR30" s="153"/>
      <c r="VPS30" s="153"/>
      <c r="VPT30" s="153"/>
      <c r="VPU30" s="153"/>
      <c r="VPV30" s="153"/>
      <c r="VPW30" s="153"/>
      <c r="VPX30" s="153"/>
      <c r="VPY30" s="153"/>
      <c r="VPZ30" s="153"/>
      <c r="VQA30" s="153"/>
      <c r="VQB30" s="153"/>
      <c r="VQC30" s="153"/>
      <c r="VQD30" s="153"/>
      <c r="VQE30" s="153"/>
      <c r="VQF30" s="153"/>
      <c r="VQG30" s="153"/>
      <c r="VQH30" s="153"/>
      <c r="VQI30" s="153"/>
      <c r="VQJ30" s="153"/>
      <c r="VQK30" s="153"/>
      <c r="VQL30" s="153"/>
      <c r="VQM30" s="153"/>
      <c r="VQN30" s="153"/>
      <c r="VQO30" s="153"/>
      <c r="VQP30" s="153"/>
      <c r="VQQ30" s="153"/>
      <c r="VQR30" s="153"/>
      <c r="VQS30" s="153"/>
      <c r="VQT30" s="153"/>
      <c r="VQU30" s="153"/>
      <c r="VQV30" s="153"/>
      <c r="VQW30" s="153"/>
      <c r="VQX30" s="153"/>
      <c r="VQY30" s="153"/>
      <c r="VQZ30" s="153"/>
      <c r="VRA30" s="153"/>
      <c r="VRB30" s="153"/>
      <c r="VRC30" s="153"/>
      <c r="VRD30" s="153"/>
      <c r="VRE30" s="153"/>
      <c r="VRF30" s="153"/>
      <c r="VRG30" s="153"/>
      <c r="VRH30" s="153"/>
      <c r="VRI30" s="153"/>
      <c r="VRJ30" s="153"/>
      <c r="VRK30" s="153"/>
      <c r="VRL30" s="153"/>
      <c r="VRM30" s="153"/>
      <c r="VRN30" s="153"/>
      <c r="VRO30" s="153"/>
      <c r="VRP30" s="153"/>
      <c r="VRQ30" s="153"/>
      <c r="VRR30" s="153"/>
      <c r="VRS30" s="153"/>
      <c r="VRT30" s="153"/>
      <c r="VRU30" s="153"/>
      <c r="VRV30" s="153"/>
      <c r="VRW30" s="153"/>
      <c r="VRX30" s="153"/>
      <c r="VRY30" s="153"/>
      <c r="VRZ30" s="153"/>
      <c r="VSA30" s="153"/>
      <c r="VSB30" s="153"/>
      <c r="VSC30" s="153"/>
      <c r="VSD30" s="153"/>
      <c r="VSE30" s="153"/>
      <c r="VSF30" s="153"/>
      <c r="VSG30" s="153"/>
      <c r="VSH30" s="153"/>
      <c r="VSI30" s="153"/>
      <c r="VSJ30" s="153"/>
      <c r="VSK30" s="153"/>
      <c r="VSL30" s="153"/>
      <c r="VSM30" s="153"/>
      <c r="VSN30" s="153"/>
      <c r="VSO30" s="153"/>
      <c r="VSP30" s="153"/>
      <c r="VSQ30" s="153"/>
      <c r="VSR30" s="153"/>
      <c r="VSS30" s="153"/>
      <c r="VST30" s="153"/>
      <c r="VSU30" s="153"/>
      <c r="VSV30" s="153"/>
      <c r="VSW30" s="153"/>
      <c r="VSX30" s="153"/>
      <c r="VSY30" s="153"/>
      <c r="VSZ30" s="153"/>
      <c r="VTA30" s="153"/>
      <c r="VTB30" s="153"/>
      <c r="VTC30" s="153"/>
      <c r="VTD30" s="153"/>
      <c r="VTE30" s="153"/>
      <c r="VTF30" s="153"/>
      <c r="VTG30" s="153"/>
      <c r="VTH30" s="153"/>
      <c r="VTI30" s="153"/>
      <c r="VTJ30" s="153"/>
      <c r="VTK30" s="153"/>
      <c r="VTL30" s="153"/>
      <c r="VTM30" s="153"/>
      <c r="VTN30" s="153"/>
      <c r="VTO30" s="153"/>
      <c r="VTP30" s="153"/>
      <c r="VTQ30" s="153"/>
      <c r="VTR30" s="153"/>
      <c r="VTS30" s="153"/>
      <c r="VTT30" s="153"/>
      <c r="VTU30" s="153"/>
      <c r="VTV30" s="153"/>
      <c r="VTW30" s="153"/>
      <c r="VTX30" s="153"/>
      <c r="VTY30" s="153"/>
      <c r="VTZ30" s="153"/>
      <c r="VUA30" s="153"/>
      <c r="VUB30" s="153"/>
      <c r="VUC30" s="153"/>
      <c r="VUD30" s="153"/>
      <c r="VUE30" s="153"/>
      <c r="VUF30" s="153"/>
      <c r="VUG30" s="153"/>
      <c r="VUH30" s="153"/>
      <c r="VUI30" s="153"/>
      <c r="VUJ30" s="153"/>
      <c r="VUK30" s="153"/>
      <c r="VUL30" s="153"/>
      <c r="VUM30" s="153"/>
      <c r="VUN30" s="153"/>
      <c r="VUO30" s="153"/>
      <c r="VUP30" s="153"/>
      <c r="VUQ30" s="153"/>
      <c r="VUR30" s="153"/>
      <c r="VUS30" s="153"/>
      <c r="VUT30" s="153"/>
      <c r="VUU30" s="153"/>
      <c r="VUV30" s="153"/>
      <c r="VUW30" s="153"/>
      <c r="VUX30" s="153"/>
      <c r="VUY30" s="153"/>
      <c r="VUZ30" s="153"/>
      <c r="VVA30" s="153"/>
      <c r="VVB30" s="153"/>
      <c r="VVC30" s="153"/>
      <c r="VVD30" s="153"/>
      <c r="VVE30" s="153"/>
      <c r="VVF30" s="153"/>
      <c r="VVG30" s="153"/>
      <c r="VVH30" s="153"/>
      <c r="VVI30" s="153"/>
      <c r="VVJ30" s="153"/>
      <c r="VVK30" s="153"/>
      <c r="VVL30" s="153"/>
      <c r="VVM30" s="153"/>
      <c r="VVN30" s="153"/>
      <c r="VVO30" s="153"/>
      <c r="VVP30" s="153"/>
      <c r="VVQ30" s="153"/>
      <c r="VVR30" s="153"/>
      <c r="VVS30" s="153"/>
      <c r="VVT30" s="153"/>
      <c r="VVU30" s="153"/>
      <c r="VVV30" s="153"/>
      <c r="VVW30" s="153"/>
      <c r="VVX30" s="153"/>
      <c r="VVY30" s="153"/>
      <c r="VVZ30" s="153"/>
      <c r="VWA30" s="153"/>
      <c r="VWB30" s="153"/>
      <c r="VWC30" s="153"/>
      <c r="VWD30" s="153"/>
      <c r="VWE30" s="153"/>
      <c r="VWF30" s="153"/>
      <c r="VWG30" s="153"/>
      <c r="VWH30" s="153"/>
      <c r="VWI30" s="153"/>
      <c r="VWJ30" s="153"/>
      <c r="VWK30" s="153"/>
      <c r="VWL30" s="153"/>
      <c r="VWM30" s="153"/>
      <c r="VWN30" s="153"/>
      <c r="VWO30" s="153"/>
      <c r="VWP30" s="153"/>
      <c r="VWQ30" s="153"/>
      <c r="VWR30" s="153"/>
      <c r="VWS30" s="153"/>
      <c r="VWT30" s="153"/>
      <c r="VWU30" s="153"/>
      <c r="VWV30" s="153"/>
      <c r="VWW30" s="153"/>
      <c r="VWX30" s="153"/>
      <c r="VWY30" s="153"/>
      <c r="VWZ30" s="153"/>
      <c r="VXA30" s="153"/>
      <c r="VXB30" s="153"/>
      <c r="VXC30" s="153"/>
      <c r="VXD30" s="153"/>
      <c r="VXE30" s="153"/>
      <c r="VXF30" s="153"/>
      <c r="VXG30" s="153"/>
      <c r="VXH30" s="153"/>
      <c r="VXI30" s="153"/>
      <c r="VXJ30" s="153"/>
      <c r="VXK30" s="153"/>
      <c r="VXL30" s="153"/>
      <c r="VXM30" s="153"/>
      <c r="VXN30" s="153"/>
      <c r="VXO30" s="153"/>
      <c r="VXP30" s="153"/>
      <c r="VXQ30" s="153"/>
      <c r="VXR30" s="153"/>
      <c r="VXS30" s="153"/>
      <c r="VXT30" s="153"/>
      <c r="VXU30" s="153"/>
      <c r="VXV30" s="153"/>
      <c r="VXW30" s="153"/>
      <c r="VXX30" s="153"/>
      <c r="VXY30" s="153"/>
      <c r="VXZ30" s="153"/>
      <c r="VYA30" s="153"/>
      <c r="VYB30" s="153"/>
      <c r="VYC30" s="153"/>
      <c r="VYD30" s="153"/>
      <c r="VYE30" s="153"/>
      <c r="VYF30" s="153"/>
      <c r="VYG30" s="153"/>
      <c r="VYH30" s="153"/>
      <c r="VYI30" s="153"/>
      <c r="VYJ30" s="153"/>
      <c r="VYK30" s="153"/>
      <c r="VYL30" s="153"/>
      <c r="VYM30" s="153"/>
      <c r="VYN30" s="153"/>
      <c r="VYO30" s="153"/>
      <c r="VYP30" s="153"/>
      <c r="VYQ30" s="153"/>
      <c r="VYR30" s="153"/>
      <c r="VYS30" s="153"/>
      <c r="VYT30" s="153"/>
      <c r="VYU30" s="153"/>
      <c r="VYV30" s="153"/>
      <c r="VYW30" s="153"/>
      <c r="VYX30" s="153"/>
      <c r="VYY30" s="153"/>
      <c r="VYZ30" s="153"/>
      <c r="VZA30" s="153"/>
      <c r="VZB30" s="153"/>
      <c r="VZC30" s="153"/>
      <c r="VZD30" s="153"/>
      <c r="VZE30" s="153"/>
      <c r="VZF30" s="153"/>
      <c r="VZG30" s="153"/>
      <c r="VZH30" s="153"/>
      <c r="VZI30" s="153"/>
      <c r="VZJ30" s="153"/>
      <c r="VZK30" s="153"/>
      <c r="VZL30" s="153"/>
      <c r="VZM30" s="153"/>
      <c r="VZN30" s="153"/>
      <c r="VZO30" s="153"/>
      <c r="VZP30" s="153"/>
      <c r="VZQ30" s="153"/>
      <c r="VZR30" s="153"/>
      <c r="VZS30" s="153"/>
      <c r="VZT30" s="153"/>
      <c r="VZU30" s="153"/>
      <c r="VZV30" s="153"/>
      <c r="VZW30" s="153"/>
      <c r="VZX30" s="153"/>
      <c r="VZY30" s="153"/>
      <c r="VZZ30" s="153"/>
      <c r="WAA30" s="153"/>
      <c r="WAB30" s="153"/>
      <c r="WAC30" s="153"/>
      <c r="WAD30" s="153"/>
      <c r="WAE30" s="153"/>
      <c r="WAF30" s="153"/>
      <c r="WAG30" s="153"/>
      <c r="WAH30" s="153"/>
      <c r="WAI30" s="153"/>
      <c r="WAJ30" s="153"/>
      <c r="WAK30" s="153"/>
      <c r="WAL30" s="153"/>
      <c r="WAM30" s="153"/>
      <c r="WAN30" s="153"/>
      <c r="WAO30" s="153"/>
      <c r="WAP30" s="153"/>
      <c r="WAQ30" s="153"/>
      <c r="WAR30" s="153"/>
      <c r="WAS30" s="153"/>
      <c r="WAT30" s="153"/>
      <c r="WAU30" s="153"/>
      <c r="WAV30" s="153"/>
      <c r="WAW30" s="153"/>
      <c r="WAX30" s="153"/>
      <c r="WAY30" s="153"/>
      <c r="WAZ30" s="153"/>
      <c r="WBA30" s="153"/>
      <c r="WBB30" s="153"/>
      <c r="WBC30" s="153"/>
      <c r="WBD30" s="153"/>
      <c r="WBE30" s="153"/>
      <c r="WBF30" s="153"/>
      <c r="WBG30" s="153"/>
      <c r="WBH30" s="153"/>
      <c r="WBI30" s="153"/>
      <c r="WBJ30" s="153"/>
      <c r="WBK30" s="153"/>
      <c r="WBL30" s="153"/>
      <c r="WBM30" s="153"/>
      <c r="WBN30" s="153"/>
      <c r="WBO30" s="153"/>
      <c r="WBP30" s="153"/>
      <c r="WBQ30" s="153"/>
      <c r="WBR30" s="153"/>
      <c r="WBS30" s="153"/>
      <c r="WBT30" s="153"/>
      <c r="WBU30" s="153"/>
      <c r="WBV30" s="153"/>
      <c r="WBW30" s="153"/>
      <c r="WBX30" s="153"/>
      <c r="WBY30" s="153"/>
      <c r="WBZ30" s="153"/>
      <c r="WCA30" s="153"/>
      <c r="WCB30" s="153"/>
      <c r="WCC30" s="153"/>
      <c r="WCD30" s="153"/>
      <c r="WCE30" s="153"/>
      <c r="WCF30" s="153"/>
      <c r="WCG30" s="153"/>
      <c r="WCH30" s="153"/>
      <c r="WCI30" s="153"/>
      <c r="WCJ30" s="153"/>
      <c r="WCK30" s="153"/>
      <c r="WCL30" s="153"/>
      <c r="WCM30" s="153"/>
      <c r="WCN30" s="153"/>
      <c r="WCO30" s="153"/>
      <c r="WCP30" s="153"/>
      <c r="WCQ30" s="153"/>
      <c r="WCR30" s="153"/>
      <c r="WCS30" s="153"/>
      <c r="WCT30" s="153"/>
      <c r="WCU30" s="153"/>
      <c r="WCV30" s="153"/>
      <c r="WCW30" s="153"/>
      <c r="WCX30" s="153"/>
      <c r="WCY30" s="153"/>
      <c r="WCZ30" s="153"/>
      <c r="WDA30" s="153"/>
      <c r="WDB30" s="153"/>
      <c r="WDC30" s="153"/>
      <c r="WDD30" s="153"/>
      <c r="WDE30" s="153"/>
      <c r="WDF30" s="153"/>
      <c r="WDG30" s="153"/>
      <c r="WDH30" s="153"/>
      <c r="WDI30" s="153"/>
      <c r="WDJ30" s="153"/>
      <c r="WDK30" s="153"/>
      <c r="WDL30" s="153"/>
      <c r="WDM30" s="153"/>
      <c r="WDN30" s="153"/>
      <c r="WDO30" s="153"/>
      <c r="WDP30" s="153"/>
      <c r="WDQ30" s="153"/>
      <c r="WDR30" s="153"/>
      <c r="WDS30" s="153"/>
      <c r="WDT30" s="153"/>
      <c r="WDU30" s="153"/>
      <c r="WDV30" s="153"/>
      <c r="WDW30" s="153"/>
      <c r="WDX30" s="153"/>
      <c r="WDY30" s="153"/>
      <c r="WDZ30" s="153"/>
      <c r="WEA30" s="153"/>
      <c r="WEB30" s="153"/>
      <c r="WEC30" s="153"/>
      <c r="WED30" s="153"/>
      <c r="WEE30" s="153"/>
      <c r="WEF30" s="153"/>
      <c r="WEG30" s="153"/>
      <c r="WEH30" s="153"/>
      <c r="WEI30" s="153"/>
      <c r="WEJ30" s="153"/>
      <c r="WEK30" s="153"/>
      <c r="WEL30" s="153"/>
      <c r="WEM30" s="153"/>
      <c r="WEN30" s="153"/>
      <c r="WEO30" s="153"/>
      <c r="WEP30" s="153"/>
      <c r="WEQ30" s="153"/>
      <c r="WER30" s="153"/>
      <c r="WES30" s="153"/>
      <c r="WET30" s="153"/>
      <c r="WEU30" s="153"/>
      <c r="WEV30" s="153"/>
      <c r="WEW30" s="153"/>
      <c r="WEX30" s="153"/>
      <c r="WEY30" s="153"/>
      <c r="WEZ30" s="153"/>
      <c r="WFA30" s="153"/>
      <c r="WFB30" s="153"/>
      <c r="WFC30" s="153"/>
      <c r="WFD30" s="153"/>
      <c r="WFE30" s="153"/>
      <c r="WFF30" s="153"/>
      <c r="WFG30" s="153"/>
      <c r="WFH30" s="153"/>
      <c r="WFI30" s="153"/>
      <c r="WFJ30" s="153"/>
      <c r="WFK30" s="153"/>
      <c r="WFL30" s="153"/>
      <c r="WFM30" s="153"/>
      <c r="WFN30" s="153"/>
      <c r="WFO30" s="153"/>
      <c r="WFP30" s="153"/>
      <c r="WFQ30" s="153"/>
      <c r="WFR30" s="153"/>
      <c r="WFS30" s="153"/>
      <c r="WFT30" s="153"/>
      <c r="WFU30" s="153"/>
      <c r="WFV30" s="153"/>
      <c r="WFW30" s="153"/>
      <c r="WFX30" s="153"/>
      <c r="WFY30" s="153"/>
      <c r="WFZ30" s="153"/>
      <c r="WGA30" s="153"/>
      <c r="WGB30" s="153"/>
      <c r="WGC30" s="153"/>
      <c r="WGD30" s="153"/>
      <c r="WGE30" s="153"/>
      <c r="WGF30" s="153"/>
      <c r="WGG30" s="153"/>
      <c r="WGH30" s="153"/>
      <c r="WGI30" s="153"/>
      <c r="WGJ30" s="153"/>
      <c r="WGK30" s="153"/>
      <c r="WGL30" s="153"/>
      <c r="WGM30" s="153"/>
      <c r="WGN30" s="153"/>
      <c r="WGO30" s="153"/>
      <c r="WGP30" s="153"/>
      <c r="WGQ30" s="153"/>
      <c r="WGR30" s="153"/>
      <c r="WGS30" s="153"/>
      <c r="WGT30" s="153"/>
      <c r="WGU30" s="153"/>
      <c r="WGV30" s="153"/>
      <c r="WGW30" s="153"/>
      <c r="WGX30" s="153"/>
      <c r="WGY30" s="153"/>
      <c r="WGZ30" s="153"/>
      <c r="WHA30" s="153"/>
      <c r="WHB30" s="153"/>
      <c r="WHC30" s="153"/>
      <c r="WHD30" s="153"/>
      <c r="WHE30" s="153"/>
      <c r="WHF30" s="153"/>
      <c r="WHG30" s="153"/>
      <c r="WHH30" s="153"/>
      <c r="WHI30" s="153"/>
      <c r="WHJ30" s="153"/>
      <c r="WHK30" s="153"/>
      <c r="WHL30" s="153"/>
      <c r="WHM30" s="153"/>
      <c r="WHN30" s="153"/>
      <c r="WHO30" s="153"/>
      <c r="WHP30" s="153"/>
      <c r="WHQ30" s="153"/>
      <c r="WHR30" s="153"/>
      <c r="WHS30" s="153"/>
      <c r="WHT30" s="153"/>
      <c r="WHU30" s="153"/>
      <c r="WHV30" s="153"/>
      <c r="WHW30" s="153"/>
      <c r="WHX30" s="153"/>
      <c r="WHY30" s="153"/>
      <c r="WHZ30" s="153"/>
      <c r="WIA30" s="153"/>
      <c r="WIB30" s="153"/>
      <c r="WIC30" s="153"/>
      <c r="WID30" s="153"/>
      <c r="WIE30" s="153"/>
      <c r="WIF30" s="153"/>
      <c r="WIG30" s="153"/>
      <c r="WIH30" s="153"/>
      <c r="WII30" s="153"/>
      <c r="WIJ30" s="153"/>
      <c r="WIK30" s="153"/>
      <c r="WIL30" s="153"/>
      <c r="WIM30" s="153"/>
      <c r="WIN30" s="153"/>
      <c r="WIO30" s="153"/>
      <c r="WIP30" s="153"/>
      <c r="WIQ30" s="153"/>
      <c r="WIR30" s="153"/>
      <c r="WIS30" s="153"/>
      <c r="WIT30" s="153"/>
      <c r="WIU30" s="153"/>
      <c r="WIV30" s="153"/>
      <c r="WIW30" s="153"/>
      <c r="WIX30" s="153"/>
      <c r="WIY30" s="153"/>
      <c r="WIZ30" s="153"/>
      <c r="WJA30" s="153"/>
      <c r="WJB30" s="153"/>
      <c r="WJC30" s="153"/>
      <c r="WJD30" s="153"/>
      <c r="WJE30" s="153"/>
      <c r="WJF30" s="153"/>
      <c r="WJG30" s="153"/>
      <c r="WJH30" s="153"/>
      <c r="WJI30" s="153"/>
      <c r="WJJ30" s="153"/>
      <c r="WJK30" s="153"/>
      <c r="WJL30" s="153"/>
      <c r="WJM30" s="153"/>
      <c r="WJN30" s="153"/>
      <c r="WJO30" s="153"/>
      <c r="WJP30" s="153"/>
      <c r="WJQ30" s="153"/>
      <c r="WJR30" s="153"/>
      <c r="WJS30" s="153"/>
      <c r="WJT30" s="153"/>
      <c r="WJU30" s="153"/>
      <c r="WJV30" s="153"/>
      <c r="WJW30" s="153"/>
      <c r="WJX30" s="153"/>
      <c r="WJY30" s="153"/>
      <c r="WJZ30" s="153"/>
      <c r="WKA30" s="153"/>
      <c r="WKB30" s="153"/>
      <c r="WKC30" s="153"/>
      <c r="WKD30" s="153"/>
      <c r="WKE30" s="153"/>
      <c r="WKF30" s="153"/>
      <c r="WKG30" s="153"/>
      <c r="WKH30" s="153"/>
      <c r="WKI30" s="153"/>
      <c r="WKJ30" s="153"/>
      <c r="WKK30" s="153"/>
      <c r="WKL30" s="153"/>
      <c r="WKM30" s="153"/>
      <c r="WKN30" s="153"/>
      <c r="WKO30" s="153"/>
      <c r="WKP30" s="153"/>
      <c r="WKQ30" s="153"/>
      <c r="WKR30" s="153"/>
      <c r="WKS30" s="153"/>
      <c r="WKT30" s="153"/>
      <c r="WKU30" s="153"/>
      <c r="WKV30" s="153"/>
      <c r="WKW30" s="153"/>
      <c r="WKX30" s="153"/>
      <c r="WKY30" s="153"/>
      <c r="WKZ30" s="153"/>
      <c r="WLA30" s="153"/>
      <c r="WLB30" s="153"/>
      <c r="WLC30" s="153"/>
      <c r="WLD30" s="153"/>
      <c r="WLE30" s="153"/>
      <c r="WLF30" s="153"/>
      <c r="WLG30" s="153"/>
      <c r="WLH30" s="153"/>
      <c r="WLI30" s="153"/>
      <c r="WLJ30" s="153"/>
      <c r="WLK30" s="153"/>
      <c r="WLL30" s="153"/>
      <c r="WLM30" s="153"/>
      <c r="WLN30" s="153"/>
      <c r="WLO30" s="153"/>
      <c r="WLP30" s="153"/>
      <c r="WLQ30" s="153"/>
      <c r="WLR30" s="153"/>
      <c r="WLS30" s="153"/>
      <c r="WLT30" s="153"/>
      <c r="WLU30" s="153"/>
      <c r="WLV30" s="153"/>
      <c r="WLW30" s="153"/>
      <c r="WLX30" s="153"/>
      <c r="WLY30" s="153"/>
      <c r="WLZ30" s="153"/>
      <c r="WMA30" s="153"/>
      <c r="WMB30" s="153"/>
      <c r="WMC30" s="153"/>
      <c r="WMD30" s="153"/>
      <c r="WME30" s="153"/>
      <c r="WMF30" s="153"/>
      <c r="WMG30" s="153"/>
      <c r="WMH30" s="153"/>
      <c r="WMI30" s="153"/>
      <c r="WMJ30" s="153"/>
      <c r="WMK30" s="153"/>
      <c r="WML30" s="153"/>
      <c r="WMM30" s="153"/>
      <c r="WMN30" s="153"/>
      <c r="WMO30" s="153"/>
      <c r="WMP30" s="153"/>
      <c r="WMQ30" s="153"/>
      <c r="WMR30" s="153"/>
      <c r="WMS30" s="153"/>
      <c r="WMT30" s="153"/>
      <c r="WMU30" s="153"/>
      <c r="WMV30" s="153"/>
      <c r="WMW30" s="153"/>
      <c r="WMX30" s="153"/>
      <c r="WMY30" s="153"/>
      <c r="WMZ30" s="153"/>
      <c r="WNA30" s="153"/>
      <c r="WNB30" s="153"/>
      <c r="WNC30" s="153"/>
      <c r="WND30" s="153"/>
      <c r="WNE30" s="153"/>
      <c r="WNF30" s="153"/>
      <c r="WNG30" s="153"/>
      <c r="WNH30" s="153"/>
      <c r="WNI30" s="153"/>
      <c r="WNJ30" s="153"/>
      <c r="WNK30" s="153"/>
      <c r="WNL30" s="153"/>
      <c r="WNM30" s="153"/>
      <c r="WNN30" s="153"/>
      <c r="WNO30" s="153"/>
      <c r="WNP30" s="153"/>
      <c r="WNQ30" s="153"/>
      <c r="WNR30" s="153"/>
      <c r="WNS30" s="153"/>
      <c r="WNT30" s="153"/>
      <c r="WNU30" s="153"/>
      <c r="WNV30" s="153"/>
      <c r="WNW30" s="153"/>
      <c r="WNX30" s="153"/>
      <c r="WNY30" s="153"/>
      <c r="WNZ30" s="153"/>
      <c r="WOA30" s="153"/>
      <c r="WOB30" s="153"/>
      <c r="WOC30" s="153"/>
      <c r="WOD30" s="153"/>
      <c r="WOE30" s="153"/>
      <c r="WOF30" s="153"/>
      <c r="WOG30" s="153"/>
      <c r="WOH30" s="153"/>
      <c r="WOI30" s="153"/>
      <c r="WOJ30" s="153"/>
      <c r="WOK30" s="153"/>
      <c r="WOL30" s="153"/>
      <c r="WOM30" s="153"/>
      <c r="WON30" s="153"/>
      <c r="WOO30" s="153"/>
      <c r="WOP30" s="153"/>
      <c r="WOQ30" s="153"/>
      <c r="WOR30" s="153"/>
      <c r="WOS30" s="153"/>
      <c r="WOT30" s="153"/>
      <c r="WOU30" s="153"/>
      <c r="WOV30" s="153"/>
      <c r="WOW30" s="153"/>
      <c r="WOX30" s="153"/>
      <c r="WOY30" s="153"/>
      <c r="WOZ30" s="153"/>
      <c r="WPA30" s="153"/>
      <c r="WPB30" s="153"/>
      <c r="WPC30" s="153"/>
      <c r="WPD30" s="153"/>
      <c r="WPE30" s="153"/>
      <c r="WPF30" s="153"/>
      <c r="WPG30" s="153"/>
      <c r="WPH30" s="153"/>
      <c r="WPI30" s="153"/>
      <c r="WPJ30" s="153"/>
      <c r="WPK30" s="153"/>
      <c r="WPL30" s="153"/>
      <c r="WPM30" s="153"/>
      <c r="WPN30" s="153"/>
      <c r="WPO30" s="153"/>
      <c r="WPP30" s="153"/>
      <c r="WPQ30" s="153"/>
      <c r="WPR30" s="153"/>
      <c r="WPS30" s="153"/>
      <c r="WPT30" s="153"/>
      <c r="WPU30" s="153"/>
      <c r="WPV30" s="153"/>
      <c r="WPW30" s="153"/>
      <c r="WPX30" s="153"/>
      <c r="WPY30" s="153"/>
      <c r="WPZ30" s="153"/>
      <c r="WQA30" s="153"/>
      <c r="WQB30" s="153"/>
      <c r="WQC30" s="153"/>
      <c r="WQD30" s="153"/>
      <c r="WQE30" s="153"/>
      <c r="WQF30" s="153"/>
      <c r="WQG30" s="153"/>
      <c r="WQH30" s="153"/>
      <c r="WQI30" s="153"/>
      <c r="WQJ30" s="153"/>
      <c r="WQK30" s="153"/>
      <c r="WQL30" s="153"/>
      <c r="WQM30" s="153"/>
      <c r="WQN30" s="153"/>
      <c r="WQO30" s="153"/>
      <c r="WQP30" s="153"/>
      <c r="WQQ30" s="153"/>
      <c r="WQR30" s="153"/>
      <c r="WQS30" s="153"/>
      <c r="WQT30" s="153"/>
      <c r="WQU30" s="153"/>
      <c r="WQV30" s="153"/>
      <c r="WQW30" s="153"/>
      <c r="WQX30" s="153"/>
      <c r="WQY30" s="153"/>
      <c r="WQZ30" s="153"/>
      <c r="WRA30" s="153"/>
      <c r="WRB30" s="153"/>
      <c r="WRC30" s="153"/>
      <c r="WRD30" s="153"/>
      <c r="WRE30" s="153"/>
      <c r="WRF30" s="153"/>
      <c r="WRG30" s="153"/>
      <c r="WRH30" s="153"/>
      <c r="WRI30" s="153"/>
      <c r="WRJ30" s="153"/>
      <c r="WRK30" s="153"/>
      <c r="WRL30" s="153"/>
      <c r="WRM30" s="153"/>
      <c r="WRN30" s="153"/>
      <c r="WRO30" s="153"/>
      <c r="WRP30" s="153"/>
      <c r="WRQ30" s="153"/>
      <c r="WRR30" s="153"/>
      <c r="WRS30" s="153"/>
      <c r="WRT30" s="153"/>
      <c r="WRU30" s="153"/>
      <c r="WRV30" s="153"/>
      <c r="WRW30" s="153"/>
      <c r="WRX30" s="153"/>
      <c r="WRY30" s="153"/>
      <c r="WRZ30" s="153"/>
      <c r="WSA30" s="153"/>
      <c r="WSB30" s="153"/>
      <c r="WSC30" s="153"/>
      <c r="WSD30" s="153"/>
      <c r="WSE30" s="153"/>
      <c r="WSF30" s="153"/>
      <c r="WSG30" s="153"/>
      <c r="WSH30" s="153"/>
      <c r="WSI30" s="153"/>
      <c r="WSJ30" s="153"/>
      <c r="WSK30" s="153"/>
      <c r="WSL30" s="153"/>
      <c r="WSM30" s="153"/>
      <c r="WSN30" s="153"/>
      <c r="WSO30" s="153"/>
      <c r="WSP30" s="153"/>
      <c r="WSQ30" s="153"/>
      <c r="WSR30" s="153"/>
      <c r="WSS30" s="153"/>
      <c r="WST30" s="153"/>
      <c r="WSU30" s="153"/>
      <c r="WSV30" s="153"/>
      <c r="WSW30" s="153"/>
      <c r="WSX30" s="153"/>
      <c r="WSY30" s="153"/>
      <c r="WSZ30" s="153"/>
      <c r="WTA30" s="153"/>
      <c r="WTB30" s="153"/>
      <c r="WTC30" s="153"/>
      <c r="WTD30" s="153"/>
      <c r="WTE30" s="153"/>
      <c r="WTF30" s="153"/>
      <c r="WTG30" s="153"/>
      <c r="WTH30" s="153"/>
      <c r="WTI30" s="153"/>
      <c r="WTJ30" s="153"/>
      <c r="WTK30" s="153"/>
      <c r="WTL30" s="153"/>
      <c r="WTM30" s="153"/>
      <c r="WTN30" s="153"/>
      <c r="WTO30" s="153"/>
      <c r="WTP30" s="153"/>
      <c r="WTQ30" s="153"/>
      <c r="WTR30" s="153"/>
      <c r="WTS30" s="153"/>
      <c r="WTT30" s="153"/>
      <c r="WTU30" s="153"/>
      <c r="WTV30" s="153"/>
      <c r="WTW30" s="153"/>
      <c r="WTX30" s="153"/>
      <c r="WTY30" s="153"/>
      <c r="WTZ30" s="153"/>
      <c r="WUA30" s="153"/>
      <c r="WUB30" s="153"/>
      <c r="WUC30" s="153"/>
      <c r="WUD30" s="153"/>
      <c r="WUE30" s="153"/>
      <c r="WUF30" s="153"/>
      <c r="WUG30" s="153"/>
      <c r="WUH30" s="153"/>
      <c r="WUI30" s="153"/>
      <c r="WUJ30" s="153"/>
      <c r="WUK30" s="153"/>
      <c r="WUL30" s="153"/>
      <c r="WUM30" s="153"/>
      <c r="WUN30" s="153"/>
      <c r="WUO30" s="153"/>
      <c r="WUP30" s="153"/>
      <c r="WUQ30" s="153"/>
      <c r="WUR30" s="153"/>
      <c r="WUS30" s="153"/>
      <c r="WUT30" s="153"/>
      <c r="WUU30" s="153"/>
      <c r="WUV30" s="153"/>
      <c r="WUW30" s="153"/>
      <c r="WUX30" s="153"/>
      <c r="WUY30" s="153"/>
      <c r="WUZ30" s="153"/>
      <c r="WVA30" s="153"/>
      <c r="WVB30" s="153"/>
      <c r="WVC30" s="153"/>
      <c r="WVD30" s="153"/>
      <c r="WVE30" s="153"/>
      <c r="WVF30" s="153"/>
      <c r="WVG30" s="153"/>
      <c r="WVH30" s="153"/>
      <c r="WVI30" s="153"/>
      <c r="WVJ30" s="153"/>
      <c r="WVK30" s="153"/>
      <c r="WVL30" s="153"/>
      <c r="WVM30" s="153"/>
      <c r="WVN30" s="153"/>
      <c r="WVO30" s="153"/>
      <c r="WVP30" s="153"/>
      <c r="WVQ30" s="153"/>
      <c r="WVR30" s="153"/>
      <c r="WVS30" s="153"/>
      <c r="WVT30" s="153"/>
      <c r="WVU30" s="153"/>
      <c r="WVV30" s="153"/>
      <c r="WVW30" s="153"/>
      <c r="WVX30" s="153"/>
      <c r="WVY30" s="153"/>
      <c r="WVZ30" s="153"/>
      <c r="WWA30" s="153"/>
      <c r="WWB30" s="153"/>
      <c r="WWC30" s="153"/>
      <c r="WWD30" s="153"/>
      <c r="WWE30" s="153"/>
      <c r="WWF30" s="153"/>
      <c r="WWG30" s="153"/>
      <c r="WWH30" s="153"/>
      <c r="WWI30" s="153"/>
      <c r="WWJ30" s="153"/>
      <c r="WWK30" s="153"/>
      <c r="WWL30" s="153"/>
      <c r="WWM30" s="153"/>
      <c r="WWN30" s="153"/>
      <c r="WWO30" s="153"/>
      <c r="WWP30" s="153"/>
      <c r="WWQ30" s="153"/>
      <c r="WWR30" s="153"/>
      <c r="WWS30" s="153"/>
      <c r="WWT30" s="153"/>
      <c r="WWU30" s="153"/>
      <c r="WWV30" s="153"/>
      <c r="WWW30" s="153"/>
      <c r="WWX30" s="153"/>
      <c r="WWY30" s="153"/>
      <c r="WWZ30" s="153"/>
      <c r="WXA30" s="153"/>
      <c r="WXB30" s="153"/>
      <c r="WXC30" s="153"/>
      <c r="WXD30" s="153"/>
      <c r="WXE30" s="153"/>
      <c r="WXF30" s="153"/>
      <c r="WXG30" s="153"/>
      <c r="WXH30" s="153"/>
      <c r="WXI30" s="153"/>
      <c r="WXJ30" s="153"/>
      <c r="WXK30" s="153"/>
      <c r="WXL30" s="153"/>
      <c r="WXM30" s="153"/>
      <c r="WXN30" s="153"/>
      <c r="WXO30" s="153"/>
      <c r="WXP30" s="153"/>
      <c r="WXQ30" s="153"/>
      <c r="WXR30" s="153"/>
      <c r="WXS30" s="153"/>
      <c r="WXT30" s="153"/>
      <c r="WXU30" s="153"/>
      <c r="WXV30" s="153"/>
      <c r="WXW30" s="153"/>
      <c r="WXX30" s="153"/>
      <c r="WXY30" s="153"/>
      <c r="WXZ30" s="153"/>
      <c r="WYA30" s="153"/>
      <c r="WYB30" s="153"/>
      <c r="WYC30" s="153"/>
      <c r="WYD30" s="153"/>
      <c r="WYE30" s="153"/>
      <c r="WYF30" s="153"/>
      <c r="WYG30" s="153"/>
      <c r="WYH30" s="153"/>
      <c r="WYI30" s="153"/>
      <c r="WYJ30" s="153"/>
      <c r="WYK30" s="153"/>
      <c r="WYL30" s="153"/>
      <c r="WYM30" s="153"/>
      <c r="WYN30" s="153"/>
      <c r="WYO30" s="153"/>
      <c r="WYP30" s="153"/>
      <c r="WYQ30" s="153"/>
      <c r="WYR30" s="153"/>
      <c r="WYS30" s="153"/>
      <c r="WYT30" s="153"/>
      <c r="WYU30" s="153"/>
      <c r="WYV30" s="153"/>
      <c r="WYW30" s="153"/>
      <c r="WYX30" s="153"/>
      <c r="WYY30" s="153"/>
      <c r="WYZ30" s="153"/>
      <c r="WZA30" s="153"/>
      <c r="WZB30" s="153"/>
      <c r="WZC30" s="153"/>
      <c r="WZD30" s="153"/>
      <c r="WZE30" s="153"/>
      <c r="WZF30" s="153"/>
      <c r="WZG30" s="153"/>
      <c r="WZH30" s="153"/>
      <c r="WZI30" s="153"/>
      <c r="WZJ30" s="153"/>
      <c r="WZK30" s="153"/>
      <c r="WZL30" s="153"/>
      <c r="WZM30" s="153"/>
      <c r="WZN30" s="153"/>
      <c r="WZO30" s="153"/>
      <c r="WZP30" s="153"/>
      <c r="WZQ30" s="153"/>
      <c r="WZR30" s="153"/>
      <c r="WZS30" s="153"/>
      <c r="WZT30" s="153"/>
      <c r="WZU30" s="153"/>
      <c r="WZV30" s="153"/>
      <c r="WZW30" s="153"/>
      <c r="WZX30" s="153"/>
      <c r="WZY30" s="153"/>
      <c r="WZZ30" s="153"/>
      <c r="XAA30" s="153"/>
      <c r="XAB30" s="153"/>
      <c r="XAC30" s="153"/>
      <c r="XAD30" s="153"/>
      <c r="XAE30" s="153"/>
      <c r="XAF30" s="153"/>
      <c r="XAG30" s="153"/>
      <c r="XAH30" s="153"/>
      <c r="XAI30" s="153"/>
      <c r="XAJ30" s="153"/>
      <c r="XAK30" s="153"/>
      <c r="XAL30" s="153"/>
      <c r="XAM30" s="153"/>
      <c r="XAN30" s="153"/>
      <c r="XAO30" s="153"/>
      <c r="XAP30" s="153"/>
      <c r="XAQ30" s="153"/>
      <c r="XAR30" s="153"/>
      <c r="XAS30" s="153"/>
      <c r="XAT30" s="153"/>
      <c r="XAU30" s="153"/>
      <c r="XAV30" s="153"/>
      <c r="XAW30" s="153"/>
      <c r="XAX30" s="153"/>
      <c r="XAY30" s="153"/>
      <c r="XAZ30" s="153"/>
      <c r="XBA30" s="153"/>
      <c r="XBB30" s="153"/>
      <c r="XBC30" s="153"/>
      <c r="XBD30" s="153"/>
      <c r="XBE30" s="153"/>
      <c r="XBF30" s="153"/>
      <c r="XBG30" s="153"/>
      <c r="XBH30" s="153"/>
      <c r="XBI30" s="153"/>
      <c r="XBJ30" s="153"/>
      <c r="XBK30" s="153"/>
      <c r="XBL30" s="153"/>
      <c r="XBM30" s="153"/>
      <c r="XBN30" s="153"/>
      <c r="XBO30" s="153"/>
      <c r="XBP30" s="153"/>
      <c r="XBQ30" s="153"/>
      <c r="XBR30" s="153"/>
      <c r="XBS30" s="153"/>
      <c r="XBT30" s="153"/>
      <c r="XBU30" s="153"/>
      <c r="XBV30" s="153"/>
      <c r="XBW30" s="153"/>
      <c r="XBX30" s="153"/>
      <c r="XBY30" s="153"/>
      <c r="XBZ30" s="153"/>
      <c r="XCA30" s="153"/>
      <c r="XCB30" s="153"/>
      <c r="XCC30" s="153"/>
      <c r="XCD30" s="153"/>
      <c r="XCE30" s="153"/>
      <c r="XCF30" s="153"/>
      <c r="XCG30" s="153"/>
      <c r="XCH30" s="153"/>
      <c r="XCI30" s="153"/>
      <c r="XCJ30" s="153"/>
      <c r="XCK30" s="153"/>
      <c r="XCL30" s="153"/>
      <c r="XCM30" s="153"/>
      <c r="XCN30" s="153"/>
      <c r="XCO30" s="153"/>
      <c r="XCP30" s="153"/>
      <c r="XCQ30" s="153"/>
      <c r="XCR30" s="153"/>
      <c r="XCS30" s="153"/>
      <c r="XCT30" s="153"/>
      <c r="XCU30" s="153"/>
      <c r="XCV30" s="153"/>
      <c r="XCW30" s="153"/>
      <c r="XCX30" s="153"/>
      <c r="XCY30" s="153"/>
      <c r="XCZ30" s="153"/>
      <c r="XDA30" s="153"/>
      <c r="XDB30" s="153"/>
      <c r="XDC30" s="153"/>
      <c r="XDD30" s="153"/>
      <c r="XDE30" s="153"/>
      <c r="XDF30" s="153"/>
      <c r="XDG30" s="153"/>
      <c r="XDH30" s="153"/>
      <c r="XDI30" s="153"/>
      <c r="XDJ30" s="153"/>
      <c r="XDK30" s="153"/>
      <c r="XDL30" s="153"/>
      <c r="XDM30" s="153"/>
      <c r="XDN30" s="153"/>
      <c r="XDO30" s="153"/>
      <c r="XDP30" s="153"/>
      <c r="XDQ30" s="153"/>
      <c r="XDR30" s="153"/>
      <c r="XDS30" s="153"/>
      <c r="XDT30" s="153"/>
      <c r="XDU30" s="153"/>
      <c r="XDV30" s="153"/>
      <c r="XDW30" s="153"/>
      <c r="XDX30" s="153"/>
      <c r="XDY30" s="153"/>
      <c r="XDZ30" s="153"/>
      <c r="XEA30" s="153"/>
      <c r="XEB30" s="153"/>
      <c r="XEC30" s="153"/>
      <c r="XED30" s="153"/>
      <c r="XEE30" s="153"/>
      <c r="XEF30" s="153"/>
      <c r="XEG30" s="153"/>
      <c r="XEH30" s="153"/>
      <c r="XEI30" s="153"/>
      <c r="XEJ30" s="153"/>
      <c r="XEK30" s="153"/>
      <c r="XEL30" s="153"/>
      <c r="XEM30" s="153"/>
      <c r="XEN30" s="153"/>
      <c r="XEO30" s="153"/>
      <c r="XEP30" s="153"/>
      <c r="XEQ30" s="153"/>
      <c r="XER30" s="153"/>
      <c r="XES30" s="153"/>
      <c r="XET30" s="153"/>
    </row>
    <row r="31" spans="1:16374" ht="24">
      <c r="B31" s="307" t="str">
        <f>+[19]Results!B31</f>
        <v>STATEMENTS OF COMPREHENSIVE RESULTS</v>
      </c>
      <c r="C31" s="1016" t="s">
        <v>281</v>
      </c>
      <c r="D31" s="509">
        <v>45107</v>
      </c>
      <c r="E31" s="509">
        <v>44742</v>
      </c>
      <c r="F31" s="539" t="s">
        <v>401</v>
      </c>
      <c r="G31" s="540" t="s">
        <v>402</v>
      </c>
      <c r="H31" s="153"/>
      <c r="I31" s="509">
        <v>45016</v>
      </c>
      <c r="J31" s="541"/>
      <c r="K31" s="511">
        <v>44742</v>
      </c>
      <c r="L31" s="511">
        <v>44377</v>
      </c>
      <c r="M31"/>
      <c r="N31" s="528">
        <v>4704384441</v>
      </c>
      <c r="O31"/>
    </row>
    <row r="32" spans="1:16374" ht="15">
      <c r="B32" s="308">
        <f>+[19]Results!B32</f>
        <v>0</v>
      </c>
      <c r="C32" s="1005"/>
      <c r="D32" s="167" t="s">
        <v>68</v>
      </c>
      <c r="E32" s="167" t="s">
        <v>68</v>
      </c>
      <c r="F32" s="167" t="s">
        <v>68</v>
      </c>
      <c r="G32" s="167" t="s">
        <v>68</v>
      </c>
      <c r="H32" s="153"/>
      <c r="I32" s="167" t="s">
        <v>68</v>
      </c>
      <c r="J32" s="542"/>
      <c r="K32" s="167" t="s">
        <v>68</v>
      </c>
      <c r="L32" s="167" t="s">
        <v>68</v>
      </c>
      <c r="M32"/>
      <c r="N32"/>
      <c r="O32"/>
    </row>
    <row r="33" spans="1:14" ht="15">
      <c r="B33" s="309">
        <f>+[19]Results!B33</f>
        <v>0</v>
      </c>
      <c r="C33" s="516"/>
      <c r="D33" s="516"/>
      <c r="E33" s="516"/>
      <c r="F33" s="516"/>
      <c r="G33" s="516"/>
      <c r="H33" s="153"/>
      <c r="I33" s="516"/>
      <c r="J33" s="505"/>
      <c r="K33" s="516"/>
      <c r="L33" s="516"/>
      <c r="M33"/>
      <c r="N33" s="529">
        <v>196765433</v>
      </c>
    </row>
    <row r="34" spans="1:14" ht="15">
      <c r="B34" s="310" t="str">
        <f>+[19]Results!B34</f>
        <v>Earnings</v>
      </c>
      <c r="C34" s="510"/>
      <c r="D34" s="439">
        <v>73668728</v>
      </c>
      <c r="E34" s="439">
        <v>43190389</v>
      </c>
      <c r="F34" s="439">
        <v>25162157</v>
      </c>
      <c r="G34" s="439">
        <v>9689492</v>
      </c>
      <c r="H34" s="153"/>
      <c r="I34" s="439">
        <v>48506571</v>
      </c>
      <c r="J34" s="543">
        <v>33500897</v>
      </c>
      <c r="K34" s="439">
        <v>0</v>
      </c>
      <c r="L34" s="439">
        <v>0</v>
      </c>
      <c r="M34"/>
      <c r="N34" s="529"/>
    </row>
    <row r="35" spans="1:14" ht="15">
      <c r="B35" s="311" t="str">
        <f>+[19]Results!B35</f>
        <v>OTHER COMPREHENSIVE RESULT</v>
      </c>
      <c r="C35" s="517"/>
      <c r="D35" s="517"/>
      <c r="E35" s="517"/>
      <c r="F35" s="517"/>
      <c r="G35" s="517"/>
      <c r="H35" s="153"/>
      <c r="I35" s="153"/>
      <c r="J35" s="153"/>
      <c r="K35" s="516"/>
      <c r="L35" s="516"/>
      <c r="M35"/>
      <c r="N35" s="529"/>
    </row>
    <row r="36" spans="1:14" ht="36">
      <c r="B36" s="312" t="str">
        <f>+[19]Results!B36</f>
        <v>Componentes de otro resultado integral que no se reclasificarán al resultado del período, antes de impuestos</v>
      </c>
      <c r="C36" s="510"/>
      <c r="D36" s="439"/>
      <c r="E36" s="439"/>
      <c r="F36" s="518"/>
      <c r="G36" s="518"/>
      <c r="H36" s="153"/>
      <c r="I36" s="153"/>
      <c r="J36" s="153"/>
      <c r="K36" s="519"/>
      <c r="L36" s="519"/>
      <c r="M36"/>
      <c r="N36" s="529">
        <v>10568186</v>
      </c>
    </row>
    <row r="37" spans="1:14" ht="15">
      <c r="B37" s="313" t="str">
        <f>+[19]Results!B37</f>
        <v>Ganancias (pérdidas) por revaluación de terrenos</v>
      </c>
      <c r="C37" s="234"/>
      <c r="D37" s="536">
        <v>0</v>
      </c>
      <c r="E37" s="534">
        <v>0</v>
      </c>
      <c r="F37" s="439"/>
      <c r="G37" s="439"/>
      <c r="H37" s="153"/>
      <c r="I37" s="153"/>
      <c r="J37" s="153"/>
      <c r="K37" s="439"/>
      <c r="L37" s="439"/>
      <c r="M37"/>
      <c r="N37" s="529"/>
    </row>
    <row r="38" spans="1:14" ht="18" hidden="1" customHeight="1">
      <c r="B38" s="260" t="str">
        <f>+[19]Results!B38</f>
        <v>Ganancias (pérdidas) actuariales por planes de beneficios definidos</v>
      </c>
      <c r="C38" s="234">
        <v>19</v>
      </c>
      <c r="D38" s="536">
        <v>0</v>
      </c>
      <c r="E38" s="534">
        <v>0</v>
      </c>
      <c r="F38" s="534">
        <v>0</v>
      </c>
      <c r="G38" s="534"/>
      <c r="H38" s="153"/>
      <c r="I38" s="153"/>
      <c r="J38" s="153"/>
      <c r="K38" s="232">
        <v>0</v>
      </c>
      <c r="L38" s="232">
        <v>0</v>
      </c>
      <c r="M38"/>
      <c r="N38" s="529">
        <v>5</v>
      </c>
    </row>
    <row r="39" spans="1:14" ht="27" hidden="1" customHeight="1">
      <c r="B39" s="314" t="str">
        <f>+[19]Results!B39</f>
        <v>Otro resultado integral que no se reclasificará al resultado del período, antes de impuestos</v>
      </c>
      <c r="C39" s="510"/>
      <c r="D39" s="439">
        <v>0</v>
      </c>
      <c r="E39" s="439">
        <v>0</v>
      </c>
      <c r="F39" s="534">
        <v>0</v>
      </c>
      <c r="G39" s="534">
        <v>0</v>
      </c>
      <c r="H39" s="153"/>
      <c r="I39" s="153"/>
      <c r="J39" s="153"/>
      <c r="K39" s="232">
        <v>0</v>
      </c>
      <c r="L39" s="232">
        <v>0</v>
      </c>
      <c r="M39"/>
      <c r="N39" s="529"/>
    </row>
    <row r="40" spans="1:14" ht="24" hidden="1" customHeight="1">
      <c r="B40" s="309">
        <f>+[19]Results!B40</f>
        <v>0</v>
      </c>
      <c r="C40" s="162"/>
      <c r="D40" s="162"/>
      <c r="E40" s="162"/>
      <c r="F40" s="439">
        <v>0</v>
      </c>
      <c r="G40" s="439">
        <v>0</v>
      </c>
      <c r="H40" s="153"/>
      <c r="I40" s="153"/>
      <c r="J40" s="153"/>
      <c r="K40" s="439">
        <v>0</v>
      </c>
      <c r="L40" s="439">
        <v>0</v>
      </c>
      <c r="M40"/>
      <c r="N40" s="529">
        <v>647470</v>
      </c>
    </row>
    <row r="41" spans="1:14" ht="12" hidden="1" customHeight="1">
      <c r="B41" s="315" t="str">
        <f>+[19]Results!B41</f>
        <v>Components of other comprehensive income that will not be reclassified to the result for the period, before taxes</v>
      </c>
      <c r="C41" s="553"/>
      <c r="D41" s="554"/>
      <c r="E41" s="555"/>
      <c r="F41" s="162"/>
      <c r="G41" s="162"/>
      <c r="H41" s="153"/>
      <c r="I41" s="153"/>
      <c r="J41" s="153"/>
      <c r="K41" s="439"/>
      <c r="L41" s="439"/>
      <c r="M41"/>
      <c r="N41" s="529"/>
    </row>
    <row r="42" spans="1:14" ht="24" hidden="1" customHeight="1">
      <c r="B42" s="316" t="str">
        <f>+[19]Results!B42</f>
        <v>Gain (loss) on revaluation of land</v>
      </c>
      <c r="C42" s="260"/>
      <c r="D42" s="260"/>
      <c r="E42" s="260"/>
      <c r="F42" s="512">
        <v>0</v>
      </c>
      <c r="G42" s="512">
        <v>0</v>
      </c>
      <c r="H42" s="153"/>
      <c r="I42" s="153"/>
      <c r="J42" s="153"/>
      <c r="K42" s="512">
        <v>0</v>
      </c>
      <c r="L42" s="512">
        <v>0</v>
      </c>
      <c r="M42"/>
      <c r="N42" s="529">
        <v>-109000</v>
      </c>
    </row>
    <row r="43" spans="1:14" ht="12" customHeight="1">
      <c r="B43" s="317" t="str">
        <f>+[19]Results!B43</f>
        <v>Actuarial gains (losses) on defined benefit plans</v>
      </c>
      <c r="C43" s="260"/>
      <c r="D43" s="264">
        <v>4563311</v>
      </c>
      <c r="E43" s="537">
        <v>0</v>
      </c>
      <c r="F43" s="260"/>
      <c r="G43" s="260"/>
      <c r="H43" s="153"/>
      <c r="I43" s="520">
        <v>-3597039</v>
      </c>
      <c r="J43" s="546"/>
      <c r="K43" s="512"/>
      <c r="L43" s="512"/>
      <c r="M43"/>
      <c r="N43" s="529"/>
    </row>
    <row r="44" spans="1:14" ht="12" customHeight="1">
      <c r="B44" s="318" t="str">
        <f>+[19]Results!B44</f>
        <v>Total other comprehensive result that will be reclassified to the result of the period</v>
      </c>
      <c r="C44" s="538"/>
      <c r="D44" s="512">
        <v>4563311</v>
      </c>
      <c r="E44" s="512">
        <v>0</v>
      </c>
      <c r="F44" s="232">
        <v>752596</v>
      </c>
      <c r="G44" s="537">
        <v>0</v>
      </c>
      <c r="H44" s="264"/>
      <c r="I44" s="512">
        <v>-3597039</v>
      </c>
      <c r="J44" s="547"/>
      <c r="K44" s="512"/>
      <c r="L44" s="512"/>
      <c r="M44"/>
      <c r="N44" s="529"/>
    </row>
    <row r="45" spans="1:14" ht="12" customHeight="1">
      <c r="A45" s="154"/>
      <c r="B45" s="319">
        <f>+[19]Results!B45</f>
        <v>0</v>
      </c>
      <c r="F45" s="512">
        <v>752596</v>
      </c>
      <c r="G45" s="512">
        <v>0</v>
      </c>
      <c r="H45" s="154"/>
      <c r="I45" s="154"/>
      <c r="J45" s="154"/>
      <c r="K45" s="512"/>
      <c r="L45" s="512"/>
      <c r="M45"/>
      <c r="N45" s="529"/>
    </row>
    <row r="46" spans="1:14" ht="12" customHeight="1">
      <c r="A46" s="154"/>
      <c r="B46" s="318" t="str">
        <f>+[19]Results!B46</f>
        <v>Other components of other comprehensive income, before tax</v>
      </c>
      <c r="C46" s="535"/>
      <c r="D46" s="535">
        <v>4563311</v>
      </c>
      <c r="E46" s="535">
        <v>0</v>
      </c>
      <c r="F46" s="154"/>
      <c r="G46" s="154"/>
      <c r="H46" s="154"/>
      <c r="I46" s="535">
        <v>-3597039</v>
      </c>
      <c r="J46" s="548"/>
      <c r="K46" s="512"/>
      <c r="L46" s="512"/>
      <c r="M46"/>
      <c r="N46" s="529"/>
    </row>
    <row r="47" spans="1:14" ht="12" customHeight="1">
      <c r="B47" s="309">
        <f>+[19]Results!B47</f>
        <v>0</v>
      </c>
      <c r="C47" s="154"/>
      <c r="D47" s="154"/>
      <c r="E47" s="154"/>
      <c r="F47" s="535">
        <v>752596</v>
      </c>
      <c r="G47" s="535">
        <v>0</v>
      </c>
      <c r="H47" s="153"/>
      <c r="I47" s="154"/>
      <c r="J47" s="154"/>
      <c r="K47" s="512"/>
      <c r="L47" s="512"/>
      <c r="M47"/>
      <c r="N47" s="529"/>
    </row>
    <row r="48" spans="1:14" ht="12" customHeight="1">
      <c r="A48" s="154"/>
      <c r="B48" s="314" t="str">
        <f>+[19]Results!B48</f>
        <v>Income taxes relating to components of other comprehensive income that will not be reclassified to profit or loss for the period</v>
      </c>
      <c r="C48" s="510"/>
      <c r="D48" s="439"/>
      <c r="E48" s="439"/>
      <c r="F48" s="154"/>
      <c r="G48" s="154"/>
      <c r="H48" s="154"/>
      <c r="I48" s="439"/>
      <c r="J48" s="543"/>
      <c r="K48" s="512"/>
      <c r="L48" s="512"/>
      <c r="M48"/>
      <c r="N48" s="529"/>
    </row>
    <row r="49" spans="1:14" ht="15">
      <c r="B49" s="313" t="str">
        <f>+[19]Results!B49</f>
        <v>Income tax (Losses) related to land revaluation</v>
      </c>
      <c r="C49" s="521"/>
      <c r="D49" s="536">
        <v>0</v>
      </c>
      <c r="E49" s="536">
        <v>0</v>
      </c>
      <c r="F49" s="439"/>
      <c r="G49" s="439"/>
      <c r="H49" s="153"/>
      <c r="I49" s="536">
        <v>0</v>
      </c>
      <c r="J49" s="546"/>
      <c r="K49" s="439"/>
      <c r="L49" s="439"/>
      <c r="M49"/>
      <c r="N49" s="528">
        <v>207872094</v>
      </c>
    </row>
    <row r="50" spans="1:14" ht="15">
      <c r="B50" s="320" t="str">
        <f>+[19]Results!B50</f>
        <v>Income Tax (Losses) Related to Defined Benefit Plans</v>
      </c>
      <c r="C50" s="236"/>
      <c r="D50" s="520">
        <v>-1232094</v>
      </c>
      <c r="E50" s="536">
        <v>0</v>
      </c>
      <c r="F50" s="536">
        <v>0</v>
      </c>
      <c r="G50" s="536">
        <v>0</v>
      </c>
      <c r="H50" s="153"/>
      <c r="I50" s="536">
        <v>971200.53</v>
      </c>
      <c r="J50" s="546"/>
      <c r="K50" s="232">
        <v>0</v>
      </c>
      <c r="L50" s="232">
        <v>0</v>
      </c>
      <c r="M50"/>
      <c r="N50" s="529"/>
    </row>
    <row r="51" spans="1:14" ht="36">
      <c r="B51" s="314" t="str">
        <f>+[19]Results!B51</f>
        <v>Total Income taxes relating to components of other comprehensive income that will not be reclassified to profit or loss for the period</v>
      </c>
      <c r="C51" s="510"/>
      <c r="D51" s="439">
        <v>-1232094</v>
      </c>
      <c r="E51" s="439">
        <v>0</v>
      </c>
      <c r="F51" s="232">
        <v>-203201</v>
      </c>
      <c r="G51" s="536">
        <v>0</v>
      </c>
      <c r="H51" s="153">
        <v>0</v>
      </c>
      <c r="I51" s="439">
        <v>971200.53</v>
      </c>
      <c r="J51" s="543"/>
      <c r="K51" s="232">
        <v>0</v>
      </c>
      <c r="L51" s="232">
        <v>0</v>
      </c>
      <c r="M51"/>
      <c r="N51" s="529"/>
    </row>
    <row r="52" spans="1:14" ht="15">
      <c r="B52" s="309">
        <f>+[19]Results!B52</f>
        <v>0</v>
      </c>
      <c r="C52" s="154"/>
      <c r="D52" s="154"/>
      <c r="E52" s="154"/>
      <c r="F52" s="439">
        <v>-203201</v>
      </c>
      <c r="G52" s="439">
        <v>0</v>
      </c>
      <c r="H52" s="153"/>
      <c r="I52" s="154"/>
      <c r="J52" s="154"/>
      <c r="K52" s="439">
        <v>0</v>
      </c>
      <c r="L52" s="439">
        <v>0</v>
      </c>
      <c r="M52"/>
      <c r="N52" s="529">
        <v>-270374388</v>
      </c>
    </row>
    <row r="53" spans="1:14" ht="36">
      <c r="A53" s="154"/>
      <c r="B53" s="314" t="str">
        <f>+[19]Results!B53</f>
        <v>Income taxes relating to components of other comprehensive income to be reclassified to profit or loss for the period</v>
      </c>
      <c r="C53" s="510"/>
      <c r="D53" s="439"/>
      <c r="E53" s="439"/>
      <c r="F53" s="154"/>
      <c r="G53" s="154"/>
      <c r="H53" s="154"/>
      <c r="I53" s="439"/>
      <c r="J53" s="543"/>
      <c r="K53" s="439"/>
      <c r="L53" s="439"/>
      <c r="M53"/>
      <c r="N53" s="529"/>
    </row>
    <row r="54" spans="1:14" ht="15">
      <c r="B54" s="260" t="str">
        <f>+[19]Results!B54</f>
        <v>Taxes Gains (losses) on cash flow hedges</v>
      </c>
      <c r="C54" s="236"/>
      <c r="D54" s="536"/>
      <c r="E54" s="536">
        <v>0</v>
      </c>
      <c r="F54" s="439"/>
      <c r="G54" s="439"/>
      <c r="H54" s="153"/>
      <c r="I54" s="536"/>
      <c r="J54" s="546"/>
      <c r="K54" s="439"/>
      <c r="L54" s="439"/>
      <c r="M54"/>
      <c r="N54" s="529"/>
    </row>
    <row r="55" spans="1:14" ht="36">
      <c r="B55" s="314" t="str">
        <f>+[19]Results!B55</f>
        <v>Total Income taxes relating to components of other comprehensive income that will not be reclassified to profit or loss for the period</v>
      </c>
      <c r="C55" s="510"/>
      <c r="D55" s="439">
        <v>0</v>
      </c>
      <c r="E55" s="439">
        <v>0</v>
      </c>
      <c r="F55" s="536"/>
      <c r="G55" s="536"/>
      <c r="H55" s="153"/>
      <c r="I55" s="439">
        <v>0</v>
      </c>
      <c r="J55" s="543"/>
      <c r="K55" s="232"/>
      <c r="L55" s="232"/>
      <c r="M55"/>
      <c r="N55" s="529"/>
    </row>
    <row r="56" spans="1:14" ht="15">
      <c r="B56" s="321">
        <f>+[19]Results!B56</f>
        <v>0</v>
      </c>
      <c r="C56" s="236"/>
      <c r="D56" s="232"/>
      <c r="E56" s="232"/>
      <c r="F56" s="439"/>
      <c r="G56" s="439"/>
      <c r="H56" s="153"/>
      <c r="I56" s="232"/>
      <c r="J56" s="153"/>
      <c r="K56" s="439"/>
      <c r="L56" s="439"/>
      <c r="M56"/>
      <c r="N56" s="529"/>
    </row>
    <row r="57" spans="1:14" ht="15">
      <c r="B57" s="310" t="str">
        <f>+[19]Results!B57</f>
        <v xml:space="preserve">Total other comprehensive result </v>
      </c>
      <c r="C57" s="510"/>
      <c r="D57" s="439">
        <v>3331217</v>
      </c>
      <c r="E57" s="439">
        <v>0</v>
      </c>
      <c r="F57" s="232"/>
      <c r="G57" s="232"/>
      <c r="H57" s="153"/>
      <c r="I57" s="439">
        <v>-2625838.4699999997</v>
      </c>
      <c r="J57" s="543"/>
      <c r="K57" s="232"/>
      <c r="L57" s="232"/>
      <c r="M57"/>
      <c r="N57" s="529"/>
    </row>
    <row r="58" spans="1:14" ht="15">
      <c r="B58" s="321">
        <f>+[19]Results!B58</f>
        <v>0</v>
      </c>
      <c r="C58" s="236"/>
      <c r="D58" s="232"/>
      <c r="E58" s="232"/>
      <c r="F58" s="439">
        <v>549395</v>
      </c>
      <c r="G58" s="439">
        <v>0</v>
      </c>
      <c r="H58" s="153"/>
      <c r="I58" s="232"/>
      <c r="J58" s="153"/>
      <c r="K58" s="439">
        <v>0</v>
      </c>
      <c r="L58" s="439">
        <v>0</v>
      </c>
      <c r="M58"/>
      <c r="N58" s="529">
        <v>-30</v>
      </c>
    </row>
    <row r="59" spans="1:14" ht="15">
      <c r="B59" s="310" t="str">
        <f>+[19]Results!B59</f>
        <v>TOTAL COMPREHENSIVE RESULT</v>
      </c>
      <c r="C59" s="510"/>
      <c r="D59" s="439">
        <v>76999945</v>
      </c>
      <c r="E59" s="439">
        <v>43190389</v>
      </c>
      <c r="F59" s="232"/>
      <c r="G59" s="232"/>
      <c r="H59" s="153"/>
      <c r="I59" s="439">
        <v>45880732.530000001</v>
      </c>
      <c r="J59" s="439">
        <v>33500897</v>
      </c>
      <c r="K59" s="232"/>
      <c r="L59" s="232"/>
      <c r="M59"/>
      <c r="N59" s="529">
        <v>-381720372</v>
      </c>
    </row>
    <row r="60" spans="1:14" ht="15">
      <c r="B60" s="322" t="str">
        <f>+[19]Results!B60</f>
        <v>Comprehensive result attributable to:</v>
      </c>
      <c r="C60" s="531"/>
      <c r="D60" s="521"/>
      <c r="E60" s="521"/>
      <c r="F60" s="439">
        <v>25711552</v>
      </c>
      <c r="G60" s="439">
        <v>9689492</v>
      </c>
      <c r="H60" s="153"/>
      <c r="I60" s="521"/>
      <c r="J60" s="506"/>
      <c r="K60" s="439">
        <v>0</v>
      </c>
      <c r="L60" s="439">
        <v>0</v>
      </c>
      <c r="M60"/>
      <c r="N60" s="529">
        <v>-14168503</v>
      </c>
    </row>
    <row r="61" spans="1:14" ht="24">
      <c r="B61" s="313" t="str">
        <f>+[19]Results!B61</f>
        <v>Comprehensive result attributable to the owners of the holding company</v>
      </c>
      <c r="C61" s="234"/>
      <c r="D61" s="536">
        <v>38201335.667477801</v>
      </c>
      <c r="E61" s="536">
        <v>21384076</v>
      </c>
      <c r="F61" s="521"/>
      <c r="G61" s="521"/>
      <c r="H61" s="153"/>
      <c r="I61" s="536">
        <v>22784143</v>
      </c>
      <c r="J61" s="546">
        <v>16660022</v>
      </c>
      <c r="K61" s="521"/>
      <c r="L61" s="521"/>
      <c r="M61"/>
      <c r="N61" s="528">
        <v>-666263293</v>
      </c>
    </row>
    <row r="62" spans="1:14" ht="24">
      <c r="B62" s="260" t="str">
        <f>+[19]Results!B62</f>
        <v>Comprehensive income attributable to non-controlling interests</v>
      </c>
      <c r="C62" s="234">
        <v>22</v>
      </c>
      <c r="D62" s="536">
        <v>38798609</v>
      </c>
      <c r="E62" s="536">
        <v>21806313</v>
      </c>
      <c r="F62" s="232">
        <v>15417192.667477801</v>
      </c>
      <c r="G62" s="536">
        <v>4724054</v>
      </c>
      <c r="H62" s="153"/>
      <c r="I62" s="536">
        <v>23096590</v>
      </c>
      <c r="J62" s="546">
        <v>16840875</v>
      </c>
      <c r="K62" s="232">
        <v>0</v>
      </c>
      <c r="L62" s="232">
        <v>0</v>
      </c>
      <c r="M62"/>
      <c r="N62" s="529">
        <v>8924539</v>
      </c>
    </row>
    <row r="63" spans="1:14" ht="15">
      <c r="B63" s="310" t="str">
        <f>+[19]Results!B63</f>
        <v>Total comprehensive result</v>
      </c>
      <c r="C63" s="510"/>
      <c r="D63" s="439">
        <v>76999944.667477801</v>
      </c>
      <c r="E63" s="439">
        <v>43190389</v>
      </c>
      <c r="F63" s="232">
        <v>15702019</v>
      </c>
      <c r="G63" s="536">
        <v>4965438</v>
      </c>
      <c r="H63" s="153"/>
      <c r="I63" s="439">
        <v>45880733</v>
      </c>
      <c r="J63" s="439">
        <v>33500897</v>
      </c>
      <c r="K63" s="232">
        <v>0</v>
      </c>
      <c r="L63" s="232">
        <v>0</v>
      </c>
      <c r="M63"/>
      <c r="N63" s="529">
        <v>-746211095</v>
      </c>
    </row>
    <row r="64" spans="1:14" ht="15.75" thickBot="1">
      <c r="B64" s="289">
        <f>+[19]Results!B64</f>
        <v>0</v>
      </c>
      <c r="C64" s="289"/>
      <c r="D64" s="289"/>
      <c r="E64" s="289"/>
      <c r="F64" s="439">
        <v>31119211.667477801</v>
      </c>
      <c r="G64" s="439">
        <v>9689492</v>
      </c>
      <c r="H64" s="153"/>
      <c r="K64" s="522">
        <v>0</v>
      </c>
      <c r="L64" s="522">
        <v>0</v>
      </c>
      <c r="M64"/>
      <c r="N64" s="529"/>
    </row>
    <row r="65" spans="4:14" ht="15">
      <c r="D65" s="507"/>
      <c r="E65" s="507"/>
      <c r="F65" s="507"/>
      <c r="G65" s="507"/>
      <c r="H65"/>
      <c r="I65"/>
      <c r="J65"/>
      <c r="K65"/>
      <c r="L65"/>
      <c r="M65"/>
      <c r="N65" s="529">
        <v>45182</v>
      </c>
    </row>
    <row r="66" spans="4:14" ht="15">
      <c r="D66" s="523"/>
      <c r="E66" s="523"/>
      <c r="F66" s="523"/>
      <c r="G66" s="523"/>
      <c r="H66"/>
      <c r="I66"/>
      <c r="J66"/>
      <c r="K66"/>
      <c r="L66"/>
      <c r="M66"/>
      <c r="N66" s="529"/>
    </row>
    <row r="67" spans="4:14" ht="15">
      <c r="D67" s="507"/>
      <c r="E67"/>
      <c r="F67"/>
      <c r="G67"/>
      <c r="H67" s="524"/>
      <c r="I67" s="524"/>
      <c r="J67" s="524"/>
      <c r="K67"/>
      <c r="L67"/>
      <c r="M67"/>
      <c r="N67" s="529">
        <v>4871324</v>
      </c>
    </row>
    <row r="68" spans="4:14" ht="15">
      <c r="D68"/>
      <c r="E68"/>
      <c r="F68"/>
      <c r="G68"/>
      <c r="H68" s="524"/>
      <c r="I68" s="524"/>
      <c r="J68" s="524"/>
      <c r="K68"/>
      <c r="L68"/>
      <c r="M68"/>
      <c r="N68" s="529">
        <v>21525476</v>
      </c>
    </row>
    <row r="69" spans="4:14" ht="15">
      <c r="D69" s="551"/>
      <c r="E69" s="536"/>
      <c r="F69"/>
      <c r="G69"/>
      <c r="H69" s="525"/>
      <c r="I69" s="525"/>
      <c r="J69" s="525"/>
      <c r="K69"/>
      <c r="L69"/>
      <c r="M69"/>
      <c r="N69" s="529">
        <v>25563674</v>
      </c>
    </row>
    <row r="70" spans="4:14" ht="15">
      <c r="D70" s="551"/>
      <c r="E70" s="536"/>
      <c r="F70" s="507"/>
      <c r="G70" s="507"/>
      <c r="H70" s="552"/>
      <c r="I70"/>
      <c r="J70"/>
      <c r="K70"/>
      <c r="L70"/>
      <c r="M70"/>
      <c r="N70" s="529">
        <v>284866668</v>
      </c>
    </row>
    <row r="71" spans="4:14" ht="15">
      <c r="D71"/>
      <c r="E71"/>
      <c r="F71"/>
      <c r="G71"/>
      <c r="H71"/>
      <c r="I71"/>
      <c r="J71"/>
      <c r="K71"/>
      <c r="L71"/>
      <c r="M71"/>
      <c r="N71" s="529">
        <v>1395419950</v>
      </c>
    </row>
    <row r="72" spans="4:14" ht="15">
      <c r="D72"/>
      <c r="E72"/>
      <c r="F72"/>
      <c r="G72"/>
      <c r="H72" s="549"/>
      <c r="I72"/>
      <c r="J72"/>
      <c r="K72"/>
      <c r="L72"/>
      <c r="M72"/>
      <c r="N72" s="529">
        <v>337733666</v>
      </c>
    </row>
    <row r="73" spans="4:14" ht="15">
      <c r="D73" s="550"/>
      <c r="E73" s="536"/>
      <c r="F73"/>
      <c r="G73"/>
      <c r="H73"/>
      <c r="I73"/>
      <c r="J73"/>
      <c r="K73"/>
      <c r="L73"/>
      <c r="M73"/>
      <c r="N73" s="529"/>
    </row>
    <row r="74" spans="4:14" ht="15">
      <c r="D74"/>
      <c r="E74" s="536"/>
      <c r="F74"/>
      <c r="G74"/>
      <c r="H74"/>
      <c r="I74"/>
      <c r="J74"/>
      <c r="K74"/>
      <c r="L74"/>
      <c r="M74"/>
      <c r="N74" s="528">
        <v>1332739384</v>
      </c>
    </row>
  </sheetData>
  <mergeCells count="2">
    <mergeCell ref="C2:C3"/>
    <mergeCell ref="C31:C3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B1:H77"/>
  <sheetViews>
    <sheetView showGridLines="0" topLeftCell="B1" zoomScale="73" workbookViewId="0">
      <selection activeCell="E77" sqref="E77"/>
    </sheetView>
  </sheetViews>
  <sheetFormatPr baseColWidth="10" defaultColWidth="11.42578125" defaultRowHeight="12" outlineLevelRow="2"/>
  <cols>
    <col min="1" max="1" width="12.42578125" style="155" customWidth="1"/>
    <col min="2" max="2" width="71.140625" style="155" customWidth="1"/>
    <col min="3" max="3" width="6" style="187" bestFit="1" customWidth="1"/>
    <col min="4" max="5" width="13.85546875" style="187" bestFit="1" customWidth="1"/>
    <col min="6" max="6" width="11.42578125" style="155"/>
    <col min="7" max="7" width="11.140625" style="140" bestFit="1" customWidth="1"/>
    <col min="8" max="8" width="11.42578125" style="140"/>
    <col min="9" max="16384" width="11.42578125" style="155"/>
  </cols>
  <sheetData>
    <row r="1" spans="2:8">
      <c r="B1" s="186"/>
    </row>
    <row r="2" spans="2:8" ht="12.75" thickBot="1"/>
    <row r="3" spans="2:8">
      <c r="B3" s="1017" t="s">
        <v>251</v>
      </c>
      <c r="C3" s="1019" t="s">
        <v>281</v>
      </c>
      <c r="D3" s="188" t="s">
        <v>396</v>
      </c>
      <c r="E3" s="188" t="s">
        <v>398</v>
      </c>
      <c r="G3" s="1020" t="s">
        <v>404</v>
      </c>
      <c r="H3" s="1022" t="s">
        <v>154</v>
      </c>
    </row>
    <row r="4" spans="2:8" ht="12.75" thickBot="1">
      <c r="B4" s="1018"/>
      <c r="C4" s="1019"/>
      <c r="D4" s="189" t="s">
        <v>68</v>
      </c>
      <c r="E4" s="189" t="s">
        <v>68</v>
      </c>
      <c r="G4" s="1021"/>
      <c r="H4" s="1023"/>
    </row>
    <row r="5" spans="2:8" s="190" customFormat="1" ht="12.75" customHeight="1">
      <c r="B5" s="323" t="s">
        <v>252</v>
      </c>
      <c r="C5" s="192"/>
      <c r="D5" s="569">
        <v>393820914</v>
      </c>
      <c r="E5" s="570">
        <v>329481280</v>
      </c>
      <c r="F5" s="568"/>
      <c r="G5" s="556">
        <v>64339634</v>
      </c>
      <c r="H5" s="557">
        <v>0.19527553735374586</v>
      </c>
    </row>
    <row r="6" spans="2:8" s="190" customFormat="1" ht="24" hidden="1" customHeight="1" outlineLevel="1">
      <c r="B6" s="324" t="s">
        <v>95</v>
      </c>
      <c r="C6" s="192"/>
      <c r="D6" s="569">
        <v>0</v>
      </c>
      <c r="E6" s="570">
        <v>0</v>
      </c>
      <c r="F6" s="568"/>
      <c r="G6" s="556">
        <v>0</v>
      </c>
      <c r="H6" s="557" t="e">
        <v>#DIV/0!</v>
      </c>
    </row>
    <row r="7" spans="2:8" s="190" customFormat="1" ht="24" hidden="1" customHeight="1" outlineLevel="1">
      <c r="B7" s="324" t="s">
        <v>96</v>
      </c>
      <c r="C7" s="192"/>
      <c r="D7" s="569">
        <v>0</v>
      </c>
      <c r="E7" s="570">
        <v>0</v>
      </c>
      <c r="F7" s="568"/>
      <c r="G7" s="556">
        <v>0</v>
      </c>
      <c r="H7" s="557" t="e">
        <v>#DIV/0!</v>
      </c>
    </row>
    <row r="8" spans="2:8" s="190" customFormat="1" ht="24" hidden="1" customHeight="1" outlineLevel="1">
      <c r="B8" s="324" t="s">
        <v>97</v>
      </c>
      <c r="C8" s="192"/>
      <c r="D8" s="569">
        <v>0</v>
      </c>
      <c r="E8" s="570">
        <v>0</v>
      </c>
      <c r="F8" s="568"/>
      <c r="G8" s="556">
        <v>0</v>
      </c>
      <c r="H8" s="557" t="e">
        <v>#DIV/0!</v>
      </c>
    </row>
    <row r="9" spans="2:8" s="190" customFormat="1" ht="12.75" customHeight="1" collapsed="1">
      <c r="B9" s="323" t="s">
        <v>253</v>
      </c>
      <c r="C9" s="192"/>
      <c r="D9" s="569">
        <v>2197245</v>
      </c>
      <c r="E9" s="570">
        <v>3280383</v>
      </c>
      <c r="F9" s="568"/>
      <c r="G9" s="556">
        <v>-1083138</v>
      </c>
      <c r="H9" s="557">
        <v>-0.33018644469258618</v>
      </c>
    </row>
    <row r="10" spans="2:8" s="190" customFormat="1" ht="12.75" customHeight="1">
      <c r="B10" s="325" t="s">
        <v>254</v>
      </c>
      <c r="C10" s="241"/>
      <c r="D10" s="571">
        <v>396018159</v>
      </c>
      <c r="E10" s="571">
        <v>332761663</v>
      </c>
      <c r="G10" s="558"/>
      <c r="H10" s="559"/>
    </row>
    <row r="11" spans="2:8" s="190" customFormat="1" ht="12.75" customHeight="1">
      <c r="B11" s="323" t="s">
        <v>255</v>
      </c>
      <c r="C11" s="192"/>
      <c r="D11" s="569">
        <v>-136830247</v>
      </c>
      <c r="E11" s="570">
        <v>-117390128</v>
      </c>
      <c r="F11" s="568"/>
      <c r="G11" s="556">
        <v>-19440119</v>
      </c>
      <c r="H11" s="557">
        <v>0.16560267316515748</v>
      </c>
    </row>
    <row r="12" spans="2:8" s="190" customFormat="1" ht="12" hidden="1" customHeight="1" outlineLevel="2">
      <c r="B12" s="324" t="s">
        <v>100</v>
      </c>
      <c r="C12" s="192"/>
      <c r="D12" s="569">
        <v>0</v>
      </c>
      <c r="E12" s="570">
        <v>0</v>
      </c>
      <c r="F12" s="568"/>
      <c r="G12" s="556">
        <v>0</v>
      </c>
      <c r="H12" s="557" t="e">
        <v>#DIV/0!</v>
      </c>
    </row>
    <row r="13" spans="2:8" s="190" customFormat="1" ht="12.75" customHeight="1" collapsed="1">
      <c r="B13" s="323" t="s">
        <v>256</v>
      </c>
      <c r="C13" s="241"/>
      <c r="D13" s="569">
        <v>-39158962</v>
      </c>
      <c r="E13" s="570">
        <v>-33089016</v>
      </c>
      <c r="F13" s="568"/>
      <c r="G13" s="556">
        <v>-6069946</v>
      </c>
      <c r="H13" s="557">
        <v>0.18344292861413589</v>
      </c>
    </row>
    <row r="14" spans="2:8" s="190" customFormat="1" ht="24">
      <c r="B14" s="323" t="s">
        <v>257</v>
      </c>
      <c r="C14" s="192"/>
      <c r="D14" s="569">
        <v>-2007271</v>
      </c>
      <c r="E14" s="570">
        <v>-736644</v>
      </c>
      <c r="F14" s="568"/>
      <c r="G14" s="556">
        <v>-1270627</v>
      </c>
      <c r="H14" s="557">
        <v>1.7248861050928264</v>
      </c>
    </row>
    <row r="15" spans="2:8" s="190" customFormat="1" ht="12.75" customHeight="1">
      <c r="B15" s="323" t="s">
        <v>258</v>
      </c>
      <c r="C15" s="192"/>
      <c r="D15" s="569">
        <v>-30728933</v>
      </c>
      <c r="E15" s="570">
        <v>-26045738</v>
      </c>
      <c r="F15" s="568"/>
      <c r="G15" s="556">
        <v>-4683195</v>
      </c>
      <c r="H15" s="557">
        <v>0.17980657718356838</v>
      </c>
    </row>
    <row r="16" spans="2:8" s="190" customFormat="1" ht="12.75" customHeight="1">
      <c r="B16" s="326" t="s">
        <v>259</v>
      </c>
      <c r="C16" s="242"/>
      <c r="D16" s="574">
        <v>-208725413</v>
      </c>
      <c r="E16" s="574">
        <v>-177261526</v>
      </c>
      <c r="G16" s="556"/>
      <c r="H16" s="557"/>
    </row>
    <row r="17" spans="2:8" s="190" customFormat="1" ht="12" hidden="1" customHeight="1" outlineLevel="1">
      <c r="B17" s="326" t="s">
        <v>260</v>
      </c>
      <c r="C17" s="192"/>
      <c r="D17" s="575">
        <v>0</v>
      </c>
      <c r="E17" s="576">
        <v>0</v>
      </c>
      <c r="G17" s="556">
        <v>0</v>
      </c>
      <c r="H17" s="557" t="e">
        <v>#DIV/0!</v>
      </c>
    </row>
    <row r="18" spans="2:8" s="190" customFormat="1" ht="12" hidden="1" customHeight="1" outlineLevel="1">
      <c r="B18" s="324" t="s">
        <v>106</v>
      </c>
      <c r="C18" s="192"/>
      <c r="D18" s="575">
        <v>0</v>
      </c>
      <c r="E18" s="576">
        <v>0</v>
      </c>
      <c r="G18" s="556">
        <v>0</v>
      </c>
      <c r="H18" s="557" t="e">
        <v>#DIV/0!</v>
      </c>
    </row>
    <row r="19" spans="2:8" s="190" customFormat="1" ht="12.75" customHeight="1" collapsed="1">
      <c r="B19" s="324" t="s">
        <v>107</v>
      </c>
      <c r="C19" s="192"/>
      <c r="D19" s="569">
        <v>-24123985</v>
      </c>
      <c r="E19" s="570">
        <v>-16577485</v>
      </c>
      <c r="F19" s="568"/>
      <c r="G19" s="556">
        <v>-7546500</v>
      </c>
      <c r="H19" s="557">
        <v>0.45522586809760346</v>
      </c>
    </row>
    <row r="20" spans="2:8" s="190" customFormat="1" ht="12.75" customHeight="1">
      <c r="B20" s="327" t="s">
        <v>261</v>
      </c>
      <c r="C20" s="192"/>
      <c r="D20" s="569">
        <v>9401101</v>
      </c>
      <c r="E20" s="570">
        <v>3986890</v>
      </c>
      <c r="F20" s="568"/>
      <c r="G20" s="556">
        <v>5414211</v>
      </c>
      <c r="H20" s="557">
        <v>1.358003606821357</v>
      </c>
    </row>
    <row r="21" spans="2:8" s="190" customFormat="1" ht="12.75" customHeight="1">
      <c r="B21" s="328" t="s">
        <v>262</v>
      </c>
      <c r="C21" s="192"/>
      <c r="D21" s="569">
        <v>-30392773</v>
      </c>
      <c r="E21" s="570">
        <v>-12308928</v>
      </c>
      <c r="F21" s="568"/>
      <c r="G21" s="556">
        <v>-18083845</v>
      </c>
      <c r="H21" s="557">
        <v>1.4691649020938298</v>
      </c>
    </row>
    <row r="22" spans="2:8" s="190" customFormat="1" ht="12.75" customHeight="1" thickBot="1">
      <c r="B22" s="328" t="s">
        <v>263</v>
      </c>
      <c r="C22" s="192"/>
      <c r="D22" s="569">
        <v>-12253976</v>
      </c>
      <c r="E22" s="570">
        <v>-2362785</v>
      </c>
      <c r="F22" s="568"/>
      <c r="G22" s="556">
        <v>-9891191</v>
      </c>
      <c r="H22" s="557">
        <v>4.1862425061950201</v>
      </c>
    </row>
    <row r="23" spans="2:8" s="190" customFormat="1" ht="12.75" customHeight="1" thickBot="1">
      <c r="B23" s="328" t="s">
        <v>264</v>
      </c>
      <c r="C23" s="192"/>
      <c r="D23" s="574">
        <v>-57369633</v>
      </c>
      <c r="E23" s="574">
        <v>-27262308</v>
      </c>
      <c r="F23" s="568"/>
      <c r="G23" s="560">
        <v>-30107325</v>
      </c>
      <c r="H23" s="561">
        <v>1.104357158608875</v>
      </c>
    </row>
    <row r="24" spans="2:8" s="190" customFormat="1" ht="12.75" customHeight="1">
      <c r="B24" s="329" t="s">
        <v>259</v>
      </c>
      <c r="C24" s="244"/>
      <c r="D24" s="577">
        <v>129923113</v>
      </c>
      <c r="E24" s="577">
        <v>128237829</v>
      </c>
      <c r="G24" s="556">
        <v>1685284</v>
      </c>
      <c r="H24" s="557">
        <v>1.3141863154904159E-2</v>
      </c>
    </row>
    <row r="25" spans="2:8" s="190" customFormat="1" ht="24" hidden="1" customHeight="1" outlineLevel="1">
      <c r="B25" s="324" t="s">
        <v>113</v>
      </c>
      <c r="C25" s="192"/>
      <c r="D25" s="569">
        <v>0</v>
      </c>
      <c r="E25" s="578">
        <v>0</v>
      </c>
      <c r="G25" s="556">
        <v>0</v>
      </c>
      <c r="H25" s="557" t="e">
        <v>#DIV/0!</v>
      </c>
    </row>
    <row r="26" spans="2:8" s="190" customFormat="1" ht="12" hidden="1" customHeight="1" outlineLevel="1">
      <c r="B26" s="324" t="s">
        <v>114</v>
      </c>
      <c r="C26" s="192"/>
      <c r="D26" s="569">
        <v>0</v>
      </c>
      <c r="E26" s="578">
        <v>0</v>
      </c>
      <c r="G26" s="556">
        <v>0</v>
      </c>
      <c r="H26" s="557" t="e">
        <v>#DIV/0!</v>
      </c>
    </row>
    <row r="27" spans="2:8" s="190" customFormat="1" ht="12" hidden="1" customHeight="1" outlineLevel="1">
      <c r="B27" s="324" t="s">
        <v>115</v>
      </c>
      <c r="C27" s="192"/>
      <c r="D27" s="569">
        <v>0</v>
      </c>
      <c r="E27" s="578">
        <v>0</v>
      </c>
      <c r="G27" s="556">
        <v>0</v>
      </c>
      <c r="H27" s="557" t="e">
        <v>#DIV/0!</v>
      </c>
    </row>
    <row r="28" spans="2:8" s="190" customFormat="1" ht="12" hidden="1" customHeight="1" outlineLevel="1">
      <c r="B28" s="324" t="s">
        <v>116</v>
      </c>
      <c r="C28" s="192"/>
      <c r="D28" s="569">
        <v>0</v>
      </c>
      <c r="E28" s="578">
        <v>0</v>
      </c>
      <c r="G28" s="556">
        <v>0</v>
      </c>
      <c r="H28" s="557" t="e">
        <v>#DIV/0!</v>
      </c>
    </row>
    <row r="29" spans="2:8" s="190" customFormat="1" ht="12" hidden="1" customHeight="1" outlineLevel="1">
      <c r="B29" s="324" t="s">
        <v>117</v>
      </c>
      <c r="C29" s="192"/>
      <c r="D29" s="569">
        <v>0</v>
      </c>
      <c r="E29" s="578">
        <v>0</v>
      </c>
      <c r="G29" s="556">
        <v>0</v>
      </c>
      <c r="H29" s="557" t="e">
        <v>#DIV/0!</v>
      </c>
    </row>
    <row r="30" spans="2:8" s="190" customFormat="1" ht="12" hidden="1" customHeight="1" outlineLevel="1">
      <c r="B30" s="324" t="s">
        <v>118</v>
      </c>
      <c r="C30" s="192"/>
      <c r="D30" s="569">
        <v>0</v>
      </c>
      <c r="E30" s="578">
        <v>0</v>
      </c>
      <c r="G30" s="556">
        <v>0</v>
      </c>
      <c r="H30" s="557" t="e">
        <v>#DIV/0!</v>
      </c>
    </row>
    <row r="31" spans="2:8" s="190" customFormat="1" ht="12" hidden="1" customHeight="1" outlineLevel="1">
      <c r="B31" s="324" t="s">
        <v>119</v>
      </c>
      <c r="C31" s="192"/>
      <c r="D31" s="569">
        <v>0</v>
      </c>
      <c r="E31" s="578">
        <v>0</v>
      </c>
      <c r="G31" s="556">
        <v>0</v>
      </c>
      <c r="H31" s="557" t="e">
        <v>#DIV/0!</v>
      </c>
    </row>
    <row r="32" spans="2:8" s="190" customFormat="1" ht="12" hidden="1" customHeight="1" outlineLevel="1">
      <c r="B32" s="324" t="s">
        <v>120</v>
      </c>
      <c r="C32" s="192"/>
      <c r="D32" s="569">
        <v>0</v>
      </c>
      <c r="E32" s="578">
        <v>0</v>
      </c>
      <c r="G32" s="556">
        <v>0</v>
      </c>
      <c r="H32" s="557" t="e">
        <v>#DIV/0!</v>
      </c>
    </row>
    <row r="33" spans="2:8" s="190" customFormat="1" ht="12.75" customHeight="1" collapsed="1">
      <c r="B33" s="323" t="s">
        <v>265</v>
      </c>
      <c r="C33" s="192"/>
      <c r="D33" s="569">
        <v>4998196</v>
      </c>
      <c r="E33" s="570">
        <v>252623</v>
      </c>
      <c r="G33" s="556">
        <v>4745573</v>
      </c>
      <c r="H33" s="557">
        <v>18.78519770567209</v>
      </c>
    </row>
    <row r="34" spans="2:8" s="190" customFormat="1" ht="12.75" customHeight="1">
      <c r="B34" s="323" t="s">
        <v>266</v>
      </c>
      <c r="C34" s="192"/>
      <c r="D34" s="569">
        <v>-67549350</v>
      </c>
      <c r="E34" s="570">
        <v>-70956695</v>
      </c>
      <c r="G34" s="556">
        <v>3407345</v>
      </c>
      <c r="H34" s="557">
        <v>-4.8020063504930717E-2</v>
      </c>
    </row>
    <row r="35" spans="2:8" s="190" customFormat="1" ht="12" hidden="1" customHeight="1">
      <c r="B35" s="323" t="s">
        <v>122</v>
      </c>
      <c r="C35" s="192"/>
      <c r="D35" s="569">
        <v>0</v>
      </c>
      <c r="E35" s="573">
        <v>0</v>
      </c>
      <c r="G35" s="556">
        <v>0</v>
      </c>
      <c r="H35" s="557" t="e">
        <v>#DIV/0!</v>
      </c>
    </row>
    <row r="36" spans="2:8" s="190" customFormat="1" ht="12.75" customHeight="1" thickBot="1">
      <c r="B36" s="323" t="s">
        <v>267</v>
      </c>
      <c r="C36" s="192"/>
      <c r="D36" s="569">
        <v>-2260943</v>
      </c>
      <c r="E36" s="570">
        <v>-7102465</v>
      </c>
      <c r="G36" s="556">
        <v>4841522</v>
      </c>
      <c r="H36" s="557">
        <v>-0.68166784348814113</v>
      </c>
    </row>
    <row r="37" spans="2:8" s="190" customFormat="1" ht="12" hidden="1" customHeight="1" outlineLevel="2">
      <c r="B37" s="191" t="s">
        <v>124</v>
      </c>
      <c r="C37" s="192"/>
      <c r="D37" s="569">
        <v>0</v>
      </c>
      <c r="E37" s="578">
        <v>0</v>
      </c>
      <c r="G37" s="556">
        <v>0</v>
      </c>
      <c r="H37" s="557" t="e">
        <v>#DIV/0!</v>
      </c>
    </row>
    <row r="38" spans="2:8" s="190" customFormat="1" ht="12" hidden="1" customHeight="1" outlineLevel="2">
      <c r="B38" s="191" t="s">
        <v>125</v>
      </c>
      <c r="C38" s="192"/>
      <c r="D38" s="569">
        <v>0</v>
      </c>
      <c r="E38" s="578">
        <v>0</v>
      </c>
      <c r="G38" s="556">
        <v>0</v>
      </c>
      <c r="H38" s="557" t="e">
        <v>#DIV/0!</v>
      </c>
    </row>
    <row r="39" spans="2:8" s="190" customFormat="1" ht="12" hidden="1" customHeight="1" outlineLevel="2">
      <c r="B39" s="191" t="s">
        <v>126</v>
      </c>
      <c r="C39" s="192"/>
      <c r="D39" s="569">
        <v>0</v>
      </c>
      <c r="E39" s="578">
        <v>0</v>
      </c>
      <c r="G39" s="556">
        <v>0</v>
      </c>
      <c r="H39" s="557" t="e">
        <v>#DIV/0!</v>
      </c>
    </row>
    <row r="40" spans="2:8" s="190" customFormat="1" ht="12" hidden="1" customHeight="1" outlineLevel="2">
      <c r="B40" s="191" t="s">
        <v>127</v>
      </c>
      <c r="C40" s="192"/>
      <c r="D40" s="569">
        <v>0</v>
      </c>
      <c r="E40" s="578">
        <v>0</v>
      </c>
      <c r="G40" s="556">
        <v>0</v>
      </c>
      <c r="H40" s="557" t="e">
        <v>#DIV/0!</v>
      </c>
    </row>
    <row r="41" spans="2:8" s="190" customFormat="1" ht="12" hidden="1" customHeight="1" outlineLevel="2">
      <c r="B41" s="191" t="s">
        <v>128</v>
      </c>
      <c r="C41" s="192"/>
      <c r="D41" s="569">
        <v>0</v>
      </c>
      <c r="E41" s="578">
        <v>0</v>
      </c>
      <c r="G41" s="556">
        <v>0</v>
      </c>
      <c r="H41" s="557" t="e">
        <v>#DIV/0!</v>
      </c>
    </row>
    <row r="42" spans="2:8" s="190" customFormat="1" ht="12" hidden="1" customHeight="1" outlineLevel="2">
      <c r="B42" s="191" t="s">
        <v>129</v>
      </c>
      <c r="C42" s="192"/>
      <c r="D42" s="569">
        <v>0</v>
      </c>
      <c r="E42" s="578">
        <v>0</v>
      </c>
      <c r="G42" s="556">
        <v>0</v>
      </c>
      <c r="H42" s="557" t="e">
        <v>#DIV/0!</v>
      </c>
    </row>
    <row r="43" spans="2:8" s="190" customFormat="1" ht="24" hidden="1" customHeight="1" outlineLevel="2">
      <c r="B43" s="191" t="s">
        <v>130</v>
      </c>
      <c r="C43" s="192"/>
      <c r="D43" s="569">
        <v>0</v>
      </c>
      <c r="E43" s="578">
        <v>0</v>
      </c>
      <c r="G43" s="556">
        <v>0</v>
      </c>
      <c r="H43" s="557" t="e">
        <v>#DIV/0!</v>
      </c>
    </row>
    <row r="44" spans="2:8" s="190" customFormat="1" ht="12" hidden="1" customHeight="1" outlineLevel="2">
      <c r="B44" s="191" t="s">
        <v>131</v>
      </c>
      <c r="C44" s="192"/>
      <c r="D44" s="569">
        <v>0</v>
      </c>
      <c r="E44" s="578">
        <v>0</v>
      </c>
      <c r="G44" s="556">
        <v>0</v>
      </c>
      <c r="H44" s="557" t="e">
        <v>#DIV/0!</v>
      </c>
    </row>
    <row r="45" spans="2:8" s="190" customFormat="1" ht="12" hidden="1" customHeight="1" outlineLevel="2">
      <c r="B45" s="191" t="s">
        <v>107</v>
      </c>
      <c r="C45" s="192"/>
      <c r="D45" s="569">
        <v>25175771</v>
      </c>
      <c r="E45" s="578">
        <v>0</v>
      </c>
      <c r="G45" s="556">
        <v>25175771</v>
      </c>
      <c r="H45" s="557" t="e">
        <v>#DIV/0!</v>
      </c>
    </row>
    <row r="46" spans="2:8" s="190" customFormat="1" ht="12" hidden="1" customHeight="1" outlineLevel="2">
      <c r="B46" s="191" t="s">
        <v>109</v>
      </c>
      <c r="C46" s="192"/>
      <c r="D46" s="569">
        <v>0</v>
      </c>
      <c r="E46" s="578">
        <v>0</v>
      </c>
      <c r="G46" s="556">
        <v>0</v>
      </c>
      <c r="H46" s="557" t="e">
        <v>#DIV/0!</v>
      </c>
    </row>
    <row r="47" spans="2:8" s="190" customFormat="1" ht="12" hidden="1" customHeight="1" outlineLevel="2" thickBot="1">
      <c r="B47" s="191" t="s">
        <v>132</v>
      </c>
      <c r="C47" s="192"/>
      <c r="D47" s="569">
        <v>0</v>
      </c>
      <c r="E47" s="578">
        <v>0</v>
      </c>
      <c r="G47" s="556">
        <v>0</v>
      </c>
      <c r="H47" s="557" t="e">
        <v>#DIV/0!</v>
      </c>
    </row>
    <row r="48" spans="2:8" s="190" customFormat="1" ht="12.75" customHeight="1" outlineLevel="2" thickBot="1">
      <c r="B48" s="191" t="s">
        <v>268</v>
      </c>
      <c r="C48" s="192"/>
      <c r="D48" s="569">
        <v>57540</v>
      </c>
      <c r="E48" s="570">
        <v>71517</v>
      </c>
      <c r="G48" s="560">
        <v>-13977</v>
      </c>
      <c r="H48" s="561">
        <v>-0.19543605016988969</v>
      </c>
    </row>
    <row r="49" spans="2:8" s="190" customFormat="1" ht="12.75" customHeight="1">
      <c r="B49" s="243" t="s">
        <v>272</v>
      </c>
      <c r="C49" s="244"/>
      <c r="D49" s="581">
        <v>-39578786</v>
      </c>
      <c r="E49" s="581">
        <v>-77735020</v>
      </c>
      <c r="G49" s="556">
        <v>38156234</v>
      </c>
      <c r="H49" s="557">
        <v>-0.49084999270599017</v>
      </c>
    </row>
    <row r="50" spans="2:8" s="190" customFormat="1" ht="12.75" hidden="1" customHeight="1" thickBot="1">
      <c r="B50" s="191" t="s">
        <v>134</v>
      </c>
      <c r="C50" s="192"/>
      <c r="D50" s="579">
        <v>0</v>
      </c>
      <c r="E50" s="576">
        <v>0</v>
      </c>
      <c r="G50" s="560">
        <v>0</v>
      </c>
      <c r="H50" s="561" t="e">
        <v>#DIV/0!</v>
      </c>
    </row>
    <row r="51" spans="2:8" s="190" customFormat="1" ht="12" hidden="1" customHeight="1">
      <c r="B51" s="191" t="s">
        <v>135</v>
      </c>
      <c r="C51" s="192"/>
      <c r="D51" s="579">
        <v>0</v>
      </c>
      <c r="E51" s="576">
        <v>0</v>
      </c>
      <c r="G51" s="556">
        <v>0</v>
      </c>
      <c r="H51" s="557" t="e">
        <v>#DIV/0!</v>
      </c>
    </row>
    <row r="52" spans="2:8" s="190" customFormat="1" ht="12" hidden="1" customHeight="1">
      <c r="B52" s="191" t="s">
        <v>136</v>
      </c>
      <c r="C52" s="192"/>
      <c r="D52" s="579">
        <v>0</v>
      </c>
      <c r="E52" s="576">
        <v>0</v>
      </c>
      <c r="G52" s="556">
        <v>0</v>
      </c>
      <c r="H52" s="557" t="e">
        <v>#DIV/0!</v>
      </c>
    </row>
    <row r="53" spans="2:8" s="190" customFormat="1" ht="12" hidden="1" customHeight="1">
      <c r="B53" s="191" t="s">
        <v>137</v>
      </c>
      <c r="C53" s="192"/>
      <c r="D53" s="579">
        <v>0</v>
      </c>
      <c r="E53" s="576">
        <v>0</v>
      </c>
      <c r="G53" s="556">
        <v>0</v>
      </c>
      <c r="H53" s="557" t="e">
        <v>#DIV/0!</v>
      </c>
    </row>
    <row r="54" spans="2:8" s="190" customFormat="1" ht="12.75" customHeight="1">
      <c r="B54" s="191" t="s">
        <v>269</v>
      </c>
      <c r="C54" s="192"/>
      <c r="D54" s="569">
        <v>4832921</v>
      </c>
      <c r="E54" s="570">
        <v>7433554</v>
      </c>
      <c r="G54" s="556">
        <v>-2600633</v>
      </c>
      <c r="H54" s="557">
        <v>-0.34985055600591586</v>
      </c>
    </row>
    <row r="55" spans="2:8" s="190" customFormat="1" ht="12.75" customHeight="1">
      <c r="B55" s="191" t="s">
        <v>270</v>
      </c>
      <c r="C55" s="192"/>
      <c r="D55" s="569">
        <v>0</v>
      </c>
      <c r="E55" s="570">
        <v>0</v>
      </c>
      <c r="G55" s="558">
        <v>0</v>
      </c>
      <c r="H55" s="559" t="e">
        <v>#DIV/0!</v>
      </c>
    </row>
    <row r="56" spans="2:8" s="190" customFormat="1" ht="12.75" customHeight="1">
      <c r="B56" s="240" t="s">
        <v>271</v>
      </c>
      <c r="C56" s="241"/>
      <c r="D56" s="571">
        <v>4832921</v>
      </c>
      <c r="E56" s="572">
        <v>7433554</v>
      </c>
      <c r="G56" s="556">
        <v>-2600633</v>
      </c>
      <c r="H56" s="557">
        <v>-0.34985055600591586</v>
      </c>
    </row>
    <row r="57" spans="2:8" s="190" customFormat="1" ht="12" hidden="1" customHeight="1">
      <c r="B57" s="191" t="s">
        <v>141</v>
      </c>
      <c r="C57" s="192"/>
      <c r="D57" s="575">
        <v>0</v>
      </c>
      <c r="E57" s="576">
        <v>0</v>
      </c>
      <c r="G57" s="556">
        <v>0</v>
      </c>
      <c r="H57" s="557" t="e">
        <v>#DIV/0!</v>
      </c>
    </row>
    <row r="58" spans="2:8" s="190" customFormat="1" ht="12.75" customHeight="1">
      <c r="B58" s="191" t="s">
        <v>273</v>
      </c>
      <c r="C58" s="192"/>
      <c r="D58" s="569">
        <v>-33171309</v>
      </c>
      <c r="E58" s="570">
        <v>-32647594</v>
      </c>
      <c r="G58" s="556">
        <v>-523715</v>
      </c>
      <c r="H58" s="557">
        <v>1.6041457756427624E-2</v>
      </c>
    </row>
    <row r="59" spans="2:8" s="190" customFormat="1" ht="12" hidden="1" customHeight="1" outlineLevel="2">
      <c r="B59" s="191" t="s">
        <v>143</v>
      </c>
      <c r="C59" s="192"/>
      <c r="D59" s="569">
        <v>0</v>
      </c>
      <c r="E59" s="578">
        <v>0</v>
      </c>
      <c r="G59" s="556">
        <v>0</v>
      </c>
      <c r="H59" s="557" t="e">
        <v>#DIV/0!</v>
      </c>
    </row>
    <row r="60" spans="2:8" s="190" customFormat="1" ht="12" hidden="1" customHeight="1" outlineLevel="2">
      <c r="B60" s="191" t="s">
        <v>144</v>
      </c>
      <c r="C60" s="192"/>
      <c r="D60" s="569">
        <v>0</v>
      </c>
      <c r="E60" s="578">
        <v>0</v>
      </c>
      <c r="G60" s="556">
        <v>0</v>
      </c>
      <c r="H60" s="557" t="e">
        <v>#DIV/0!</v>
      </c>
    </row>
    <row r="61" spans="2:8" s="190" customFormat="1" ht="12" hidden="1" customHeight="1" outlineLevel="2">
      <c r="B61" s="191" t="s">
        <v>126</v>
      </c>
      <c r="C61" s="192"/>
      <c r="D61" s="569">
        <v>0</v>
      </c>
      <c r="E61" s="578">
        <v>0</v>
      </c>
      <c r="G61" s="556">
        <v>0</v>
      </c>
      <c r="H61" s="557" t="e">
        <v>#DIV/0!</v>
      </c>
    </row>
    <row r="62" spans="2:8" s="190" customFormat="1" ht="12.75" customHeight="1" collapsed="1">
      <c r="B62" s="191" t="s">
        <v>274</v>
      </c>
      <c r="C62" s="192"/>
      <c r="D62" s="569">
        <v>-75365706</v>
      </c>
      <c r="E62" s="570">
        <v>-41402566</v>
      </c>
      <c r="G62" s="556">
        <v>-33963140</v>
      </c>
      <c r="H62" s="557">
        <v>0.82031485681346417</v>
      </c>
    </row>
    <row r="63" spans="2:8" s="190" customFormat="1" ht="12" customHeight="1" outlineLevel="1">
      <c r="B63" s="191" t="s">
        <v>275</v>
      </c>
      <c r="C63" s="192"/>
      <c r="D63" s="569">
        <v>0</v>
      </c>
      <c r="E63" s="570">
        <v>-2485</v>
      </c>
      <c r="G63" s="556">
        <v>2485</v>
      </c>
      <c r="H63" s="557">
        <v>-1</v>
      </c>
    </row>
    <row r="64" spans="2:8" s="190" customFormat="1" ht="12" customHeight="1" outlineLevel="1" thickBot="1">
      <c r="B64" s="191" t="s">
        <v>276</v>
      </c>
      <c r="C64" s="192"/>
      <c r="D64" s="569">
        <v>0</v>
      </c>
      <c r="E64" s="570">
        <v>0</v>
      </c>
      <c r="G64" s="556">
        <v>0</v>
      </c>
      <c r="H64" s="557" t="e">
        <v>#DIV/0!</v>
      </c>
    </row>
    <row r="65" spans="2:8" s="190" customFormat="1" ht="12.75" customHeight="1" outlineLevel="1" thickBot="1">
      <c r="B65" s="191" t="s">
        <v>268</v>
      </c>
      <c r="C65" s="192"/>
      <c r="D65" s="569">
        <v>0</v>
      </c>
      <c r="E65" s="570">
        <v>0</v>
      </c>
      <c r="G65" s="560">
        <v>0</v>
      </c>
      <c r="H65" s="561" t="e">
        <v>#DIV/0!</v>
      </c>
    </row>
    <row r="66" spans="2:8" s="190" customFormat="1" ht="12.75" customHeight="1">
      <c r="B66" s="243" t="s">
        <v>277</v>
      </c>
      <c r="C66" s="244"/>
      <c r="D66" s="581">
        <v>-103704094</v>
      </c>
      <c r="E66" s="581">
        <v>-66619091</v>
      </c>
      <c r="G66" s="556">
        <v>-37085003</v>
      </c>
      <c r="H66" s="557">
        <v>0.55667230584097882</v>
      </c>
    </row>
    <row r="67" spans="2:8" s="190" customFormat="1" ht="24.75" hidden="1" customHeight="1" thickBot="1">
      <c r="B67" s="243" t="s">
        <v>145</v>
      </c>
      <c r="C67" s="244"/>
      <c r="D67" s="581">
        <v>-13359767</v>
      </c>
      <c r="E67" s="581">
        <v>-16116282</v>
      </c>
      <c r="G67" s="556">
        <v>2756515</v>
      </c>
      <c r="H67" s="557">
        <v>-0.17103913917614497</v>
      </c>
    </row>
    <row r="68" spans="2:8" s="190" customFormat="1" ht="12" hidden="1" customHeight="1">
      <c r="B68" s="245" t="s">
        <v>405</v>
      </c>
      <c r="C68" s="246"/>
      <c r="D68" s="582"/>
      <c r="E68" s="582"/>
      <c r="G68" s="556">
        <v>0</v>
      </c>
      <c r="H68" s="557" t="e">
        <v>#DIV/0!</v>
      </c>
    </row>
    <row r="69" spans="2:8" s="190" customFormat="1" ht="12.75" hidden="1" customHeight="1" thickBot="1">
      <c r="B69" s="191" t="s">
        <v>405</v>
      </c>
      <c r="C69" s="192"/>
      <c r="D69" s="580"/>
      <c r="E69" s="580"/>
      <c r="G69" s="562">
        <v>0</v>
      </c>
      <c r="H69" s="563" t="e">
        <v>#DIV/0!</v>
      </c>
    </row>
    <row r="70" spans="2:8" s="190" customFormat="1" ht="12.75" customHeight="1">
      <c r="B70" s="191"/>
      <c r="C70" s="192"/>
      <c r="D70" s="580"/>
      <c r="E70" s="580"/>
      <c r="G70" s="566"/>
      <c r="H70" s="567"/>
    </row>
    <row r="71" spans="2:8" s="190" customFormat="1" ht="12.75" customHeight="1" thickBot="1">
      <c r="B71" s="243" t="s">
        <v>278</v>
      </c>
      <c r="C71" s="244"/>
      <c r="D71" s="581">
        <v>-13359767</v>
      </c>
      <c r="E71" s="581">
        <v>-16116282</v>
      </c>
      <c r="G71" s="556">
        <v>2756515</v>
      </c>
      <c r="H71" s="557">
        <v>-0.17103913917614497</v>
      </c>
    </row>
    <row r="72" spans="2:8" s="190" customFormat="1" ht="12.75" customHeight="1" thickBot="1">
      <c r="B72" s="191" t="s">
        <v>279</v>
      </c>
      <c r="C72" s="192"/>
      <c r="D72" s="569">
        <v>180545867</v>
      </c>
      <c r="E72" s="570">
        <v>164558880</v>
      </c>
      <c r="G72" s="564">
        <v>15986987</v>
      </c>
      <c r="H72" s="565">
        <v>9.7150557903651263E-2</v>
      </c>
    </row>
    <row r="73" spans="2:8" s="190" customFormat="1" ht="12.75" customHeight="1" thickTop="1">
      <c r="B73" s="243" t="s">
        <v>280</v>
      </c>
      <c r="C73" s="244">
        <v>4</v>
      </c>
      <c r="D73" s="577">
        <v>167186100</v>
      </c>
      <c r="E73" s="577">
        <v>148442598</v>
      </c>
      <c r="G73" s="155"/>
      <c r="H73" s="155"/>
    </row>
    <row r="74" spans="2:8">
      <c r="D74" s="193"/>
      <c r="E74" s="193"/>
      <c r="G74" s="155"/>
      <c r="H74" s="155"/>
    </row>
    <row r="75" spans="2:8">
      <c r="D75" s="194"/>
      <c r="E75" s="195"/>
      <c r="G75" s="155"/>
      <c r="H75" s="155"/>
    </row>
    <row r="76" spans="2:8">
      <c r="D76" s="193"/>
      <c r="E76" s="196"/>
      <c r="G76" s="155"/>
      <c r="H76" s="155"/>
    </row>
    <row r="77" spans="2:8">
      <c r="E77" s="265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P25"/>
  <sheetViews>
    <sheetView showGridLines="0" zoomScaleNormal="100" workbookViewId="0">
      <selection activeCell="Q12" sqref="Q12"/>
    </sheetView>
  </sheetViews>
  <sheetFormatPr baseColWidth="10" defaultColWidth="11.5703125" defaultRowHeight="12" outlineLevelRow="1"/>
  <cols>
    <col min="1" max="1" width="6.42578125" style="139" customWidth="1"/>
    <col min="2" max="2" width="24" style="139" customWidth="1"/>
    <col min="3" max="3" width="6" style="139" customWidth="1"/>
    <col min="4" max="4" width="11.5703125" style="139"/>
    <col min="5" max="5" width="0" style="139" hidden="1" customWidth="1"/>
    <col min="6" max="7" width="11.5703125" style="139"/>
    <col min="8" max="8" width="11.28515625" style="139" customWidth="1"/>
    <col min="9" max="9" width="14.5703125" style="139" bestFit="1" customWidth="1"/>
    <col min="10" max="10" width="10.28515625" style="139" hidden="1" customWidth="1"/>
    <col min="11" max="11" width="11.42578125" style="139" customWidth="1"/>
    <col min="12" max="12" width="12.7109375" style="139" customWidth="1"/>
    <col min="13" max="13" width="11.140625" style="139" customWidth="1"/>
    <col min="14" max="14" width="13.5703125" style="139" customWidth="1"/>
    <col min="15" max="15" width="11.5703125" style="139"/>
    <col min="16" max="16" width="13.5703125" style="139" customWidth="1"/>
    <col min="17" max="16384" width="11.5703125" style="139"/>
  </cols>
  <sheetData>
    <row r="1" spans="2:16">
      <c r="F1" s="200"/>
      <c r="G1" s="197"/>
      <c r="H1" s="197"/>
      <c r="I1" s="197"/>
      <c r="M1" s="200"/>
    </row>
    <row r="2" spans="2:16" ht="12" customHeight="1">
      <c r="B2" s="1024" t="s">
        <v>284</v>
      </c>
      <c r="C2" s="1024" t="s">
        <v>281</v>
      </c>
      <c r="D2" s="1024" t="s">
        <v>285</v>
      </c>
      <c r="E2" s="1024" t="s">
        <v>152</v>
      </c>
      <c r="F2" s="1024" t="s">
        <v>286</v>
      </c>
      <c r="G2" s="1024" t="s">
        <v>287</v>
      </c>
      <c r="H2" s="1026" t="s">
        <v>153</v>
      </c>
      <c r="I2" s="1027"/>
      <c r="J2" s="1027"/>
      <c r="K2" s="1027"/>
      <c r="L2" s="1028"/>
      <c r="M2" s="1024" t="s">
        <v>291</v>
      </c>
      <c r="N2" s="1024" t="s">
        <v>292</v>
      </c>
      <c r="O2" s="1029" t="s">
        <v>293</v>
      </c>
      <c r="P2" s="1029" t="s">
        <v>294</v>
      </c>
    </row>
    <row r="3" spans="2:16" ht="84">
      <c r="B3" s="1025"/>
      <c r="C3" s="1025"/>
      <c r="D3" s="1025"/>
      <c r="E3" s="1025"/>
      <c r="F3" s="1025"/>
      <c r="G3" s="1025"/>
      <c r="H3" s="198" t="s">
        <v>282</v>
      </c>
      <c r="I3" s="198" t="s">
        <v>288</v>
      </c>
      <c r="J3" s="198" t="s">
        <v>201</v>
      </c>
      <c r="K3" s="198" t="s">
        <v>289</v>
      </c>
      <c r="L3" s="198" t="s">
        <v>290</v>
      </c>
      <c r="M3" s="1025"/>
      <c r="N3" s="1025"/>
      <c r="O3" s="1025"/>
      <c r="P3" s="1025"/>
    </row>
    <row r="4" spans="2:16">
      <c r="B4" s="1030"/>
      <c r="C4" s="1030"/>
      <c r="D4" s="199" t="s">
        <v>68</v>
      </c>
      <c r="E4" s="199" t="s">
        <v>68</v>
      </c>
      <c r="F4" s="199" t="s">
        <v>68</v>
      </c>
      <c r="G4" s="199" t="s">
        <v>68</v>
      </c>
      <c r="H4" s="199" t="s">
        <v>68</v>
      </c>
      <c r="I4" s="199" t="s">
        <v>68</v>
      </c>
      <c r="J4" s="199" t="s">
        <v>68</v>
      </c>
      <c r="K4" s="199" t="s">
        <v>68</v>
      </c>
      <c r="L4" s="199" t="s">
        <v>68</v>
      </c>
      <c r="M4" s="199" t="s">
        <v>68</v>
      </c>
      <c r="N4" s="199" t="s">
        <v>68</v>
      </c>
      <c r="O4" s="199" t="s">
        <v>68</v>
      </c>
      <c r="P4" s="199" t="s">
        <v>68</v>
      </c>
    </row>
    <row r="5" spans="2:16" ht="15" customHeight="1">
      <c r="B5" s="330" t="s">
        <v>301</v>
      </c>
      <c r="C5" s="249"/>
      <c r="D5" s="585">
        <v>468358402</v>
      </c>
      <c r="E5" s="585">
        <v>0</v>
      </c>
      <c r="F5" s="585">
        <v>-37268415</v>
      </c>
      <c r="G5" s="585">
        <v>181974048.19924399</v>
      </c>
      <c r="H5" s="585">
        <v>81439777</v>
      </c>
      <c r="I5" s="585">
        <v>-2709364.199244</v>
      </c>
      <c r="J5" s="585">
        <v>0</v>
      </c>
      <c r="K5" s="585">
        <v>0</v>
      </c>
      <c r="L5" s="585">
        <v>0</v>
      </c>
      <c r="M5" s="585">
        <v>78730412.800756007</v>
      </c>
      <c r="N5" s="585">
        <v>691794448</v>
      </c>
      <c r="O5" s="585">
        <v>418601845</v>
      </c>
      <c r="P5" s="585">
        <v>1110396293</v>
      </c>
    </row>
    <row r="6" spans="2:16" ht="12" customHeight="1">
      <c r="B6" s="331" t="s">
        <v>296</v>
      </c>
      <c r="C6" s="250"/>
      <c r="D6" s="583">
        <v>0</v>
      </c>
      <c r="E6" s="583">
        <v>0</v>
      </c>
      <c r="F6" s="583">
        <v>0</v>
      </c>
      <c r="G6" s="583">
        <v>36532318</v>
      </c>
      <c r="H6" s="583">
        <v>0</v>
      </c>
      <c r="I6" s="585">
        <v>0</v>
      </c>
      <c r="J6" s="583"/>
      <c r="K6" s="583">
        <v>0</v>
      </c>
      <c r="L6" s="583">
        <v>0</v>
      </c>
      <c r="M6" s="583">
        <v>0</v>
      </c>
      <c r="N6" s="249">
        <v>36532318</v>
      </c>
      <c r="O6" s="583">
        <v>37136410</v>
      </c>
      <c r="P6" s="249">
        <v>73668728</v>
      </c>
    </row>
    <row r="7" spans="2:16" ht="12" customHeight="1">
      <c r="B7" s="332" t="s">
        <v>759</v>
      </c>
      <c r="C7" s="251"/>
      <c r="D7" s="583">
        <v>0</v>
      </c>
      <c r="E7" s="583">
        <v>0</v>
      </c>
      <c r="F7" s="583">
        <v>0</v>
      </c>
      <c r="G7" s="583"/>
      <c r="H7" s="583"/>
      <c r="I7" s="586">
        <v>1669017.6674778</v>
      </c>
      <c r="J7" s="583"/>
      <c r="K7" s="583"/>
      <c r="L7" s="583">
        <v>0</v>
      </c>
      <c r="M7" s="583">
        <v>1669017.6674778</v>
      </c>
      <c r="N7" s="249">
        <v>1669017.6674778</v>
      </c>
      <c r="O7" s="583">
        <v>1662199</v>
      </c>
      <c r="P7" s="249">
        <v>3331216.6674778</v>
      </c>
    </row>
    <row r="8" spans="2:16" ht="12" customHeight="1">
      <c r="B8" s="333" t="s">
        <v>297</v>
      </c>
      <c r="C8" s="252"/>
      <c r="D8" s="249">
        <v>0</v>
      </c>
      <c r="E8" s="249">
        <v>0</v>
      </c>
      <c r="F8" s="249">
        <v>0</v>
      </c>
      <c r="G8" s="249">
        <v>36532318</v>
      </c>
      <c r="H8" s="249">
        <v>0</v>
      </c>
      <c r="I8" s="249">
        <v>1669017.6674778</v>
      </c>
      <c r="J8" s="249">
        <v>0</v>
      </c>
      <c r="K8" s="249">
        <v>0</v>
      </c>
      <c r="L8" s="249">
        <v>0</v>
      </c>
      <c r="M8" s="249">
        <v>1669017.6674778</v>
      </c>
      <c r="N8" s="249">
        <v>38201335.667477801</v>
      </c>
      <c r="O8" s="249">
        <v>38798609</v>
      </c>
      <c r="P8" s="249">
        <v>76999944.667477801</v>
      </c>
    </row>
    <row r="9" spans="2:16" ht="12" customHeight="1">
      <c r="B9" s="331" t="s">
        <v>298</v>
      </c>
      <c r="C9" s="251"/>
      <c r="D9" s="583">
        <v>0</v>
      </c>
      <c r="E9" s="583">
        <v>0</v>
      </c>
      <c r="F9" s="583">
        <v>0</v>
      </c>
      <c r="G9" s="583">
        <v>-23237614</v>
      </c>
      <c r="H9" s="583">
        <v>0</v>
      </c>
      <c r="I9" s="583">
        <v>0</v>
      </c>
      <c r="J9" s="583"/>
      <c r="K9" s="583">
        <v>0</v>
      </c>
      <c r="L9" s="583">
        <v>0</v>
      </c>
      <c r="M9" s="583">
        <v>0</v>
      </c>
      <c r="N9" s="249">
        <v>-23237614</v>
      </c>
      <c r="O9" s="583">
        <v>-25072926</v>
      </c>
      <c r="P9" s="249">
        <v>-48310540</v>
      </c>
    </row>
    <row r="10" spans="2:16" ht="24">
      <c r="B10" s="331" t="s">
        <v>299</v>
      </c>
      <c r="C10" s="251"/>
      <c r="D10" s="583">
        <v>0</v>
      </c>
      <c r="E10" s="583">
        <v>0</v>
      </c>
      <c r="F10" s="583">
        <v>0</v>
      </c>
      <c r="G10" s="583">
        <v>5260</v>
      </c>
      <c r="H10" s="583">
        <v>0</v>
      </c>
      <c r="I10" s="583"/>
      <c r="J10" s="583">
        <v>0</v>
      </c>
      <c r="K10" s="583">
        <v>0</v>
      </c>
      <c r="L10" s="583">
        <v>0</v>
      </c>
      <c r="M10" s="584">
        <v>0</v>
      </c>
      <c r="N10" s="249">
        <v>5260</v>
      </c>
      <c r="O10" s="583">
        <v>5920</v>
      </c>
      <c r="P10" s="249">
        <v>11180</v>
      </c>
    </row>
    <row r="11" spans="2:16" ht="12" customHeight="1">
      <c r="B11" s="330" t="s">
        <v>300</v>
      </c>
      <c r="C11" s="249"/>
      <c r="D11" s="249">
        <v>0</v>
      </c>
      <c r="E11" s="249">
        <v>0</v>
      </c>
      <c r="F11" s="249">
        <v>0</v>
      </c>
      <c r="G11" s="249">
        <v>13299964</v>
      </c>
      <c r="H11" s="249">
        <v>0</v>
      </c>
      <c r="I11" s="249">
        <v>1669017.6674778</v>
      </c>
      <c r="J11" s="249">
        <v>0</v>
      </c>
      <c r="K11" s="249">
        <v>0</v>
      </c>
      <c r="L11" s="249">
        <v>0</v>
      </c>
      <c r="M11" s="249">
        <v>1669017.6674778</v>
      </c>
      <c r="N11" s="249">
        <v>14968981.667477801</v>
      </c>
      <c r="O11" s="249">
        <v>13731603</v>
      </c>
      <c r="P11" s="249">
        <v>28700584.667477801</v>
      </c>
    </row>
    <row r="12" spans="2:16" ht="12" customHeight="1" thickBot="1">
      <c r="B12" s="334" t="s">
        <v>397</v>
      </c>
      <c r="C12" s="253" t="s">
        <v>198</v>
      </c>
      <c r="D12" s="585">
        <v>468358402</v>
      </c>
      <c r="E12" s="585">
        <v>0</v>
      </c>
      <c r="F12" s="585">
        <v>-37268415</v>
      </c>
      <c r="G12" s="585">
        <v>195274012.19924399</v>
      </c>
      <c r="H12" s="585">
        <v>81439777</v>
      </c>
      <c r="I12" s="585">
        <v>-1040346.5317662</v>
      </c>
      <c r="J12" s="585">
        <v>0</v>
      </c>
      <c r="K12" s="585">
        <v>0</v>
      </c>
      <c r="L12" s="585">
        <v>0</v>
      </c>
      <c r="M12" s="585">
        <v>80399430.468233809</v>
      </c>
      <c r="N12" s="585">
        <v>706763429.66747785</v>
      </c>
      <c r="O12" s="585">
        <v>432333448</v>
      </c>
      <c r="P12" s="585">
        <v>1139096877.6674778</v>
      </c>
    </row>
    <row r="13" spans="2:16" s="230" customFormat="1" ht="12" customHeight="1">
      <c r="B13" s="247"/>
      <c r="C13" s="247"/>
      <c r="D13" s="247"/>
      <c r="E13" s="247"/>
      <c r="F13" s="200"/>
      <c r="G13" s="200"/>
      <c r="H13" s="248">
        <v>286125077</v>
      </c>
      <c r="I13" s="248">
        <v>286125077</v>
      </c>
      <c r="J13" s="247">
        <v>27708483</v>
      </c>
      <c r="K13" s="247"/>
      <c r="L13" s="200">
        <v>0</v>
      </c>
      <c r="M13" s="200">
        <v>81439777</v>
      </c>
      <c r="N13" s="200">
        <v>717215064</v>
      </c>
      <c r="O13" s="200">
        <v>444324176</v>
      </c>
      <c r="P13" s="200">
        <v>0</v>
      </c>
    </row>
    <row r="14" spans="2:16" ht="12" customHeight="1">
      <c r="B14" s="1024" t="s">
        <v>284</v>
      </c>
      <c r="C14" s="1024" t="s">
        <v>281</v>
      </c>
      <c r="D14" s="1024" t="s">
        <v>285</v>
      </c>
      <c r="E14" s="1024" t="s">
        <v>152</v>
      </c>
      <c r="F14" s="1024" t="s">
        <v>286</v>
      </c>
      <c r="G14" s="1024" t="s">
        <v>287</v>
      </c>
      <c r="H14" s="1026" t="s">
        <v>153</v>
      </c>
      <c r="I14" s="1027"/>
      <c r="J14" s="1027"/>
      <c r="K14" s="1027"/>
      <c r="L14" s="1028"/>
      <c r="M14" s="1024" t="s">
        <v>291</v>
      </c>
      <c r="N14" s="1024" t="s">
        <v>292</v>
      </c>
      <c r="O14" s="1029" t="s">
        <v>293</v>
      </c>
      <c r="P14" s="1029" t="s">
        <v>294</v>
      </c>
    </row>
    <row r="15" spans="2:16" ht="84">
      <c r="B15" s="1025"/>
      <c r="C15" s="1025"/>
      <c r="D15" s="1025"/>
      <c r="E15" s="1025"/>
      <c r="F15" s="1025"/>
      <c r="G15" s="1025"/>
      <c r="H15" s="198" t="s">
        <v>282</v>
      </c>
      <c r="I15" s="198" t="s">
        <v>288</v>
      </c>
      <c r="J15" s="198" t="s">
        <v>201</v>
      </c>
      <c r="K15" s="198" t="s">
        <v>289</v>
      </c>
      <c r="L15" s="198" t="s">
        <v>290</v>
      </c>
      <c r="M15" s="1025"/>
      <c r="N15" s="1025"/>
      <c r="O15" s="1025"/>
      <c r="P15" s="1025"/>
    </row>
    <row r="16" spans="2:16" ht="12" customHeight="1">
      <c r="B16" s="1030"/>
      <c r="C16" s="1030"/>
      <c r="D16" s="199" t="s">
        <v>68</v>
      </c>
      <c r="E16" s="199" t="s">
        <v>68</v>
      </c>
      <c r="F16" s="199" t="s">
        <v>68</v>
      </c>
      <c r="G16" s="199" t="s">
        <v>68</v>
      </c>
      <c r="H16" s="199" t="s">
        <v>68</v>
      </c>
      <c r="I16" s="199" t="s">
        <v>68</v>
      </c>
      <c r="J16" s="199" t="s">
        <v>68</v>
      </c>
      <c r="K16" s="199" t="s">
        <v>68</v>
      </c>
      <c r="L16" s="199" t="s">
        <v>68</v>
      </c>
      <c r="M16" s="199" t="s">
        <v>68</v>
      </c>
      <c r="N16" s="199" t="s">
        <v>68</v>
      </c>
      <c r="O16" s="199" t="s">
        <v>68</v>
      </c>
      <c r="P16" s="199" t="s">
        <v>68</v>
      </c>
    </row>
    <row r="17" spans="2:16" s="201" customFormat="1" ht="12" customHeight="1">
      <c r="B17" s="330" t="s">
        <v>295</v>
      </c>
      <c r="C17" s="249"/>
      <c r="D17" s="249">
        <v>468358402</v>
      </c>
      <c r="E17" s="249">
        <v>0</v>
      </c>
      <c r="F17" s="249">
        <v>-37268415</v>
      </c>
      <c r="G17" s="249">
        <v>179164900</v>
      </c>
      <c r="H17" s="249">
        <v>83610810</v>
      </c>
      <c r="I17" s="249"/>
      <c r="J17" s="249"/>
      <c r="K17" s="249">
        <v>99173</v>
      </c>
      <c r="L17" s="249">
        <v>0</v>
      </c>
      <c r="M17" s="249">
        <v>83709983</v>
      </c>
      <c r="N17" s="249">
        <v>693964870</v>
      </c>
      <c r="O17" s="249">
        <v>420425370</v>
      </c>
      <c r="P17" s="249">
        <v>1114390240</v>
      </c>
    </row>
    <row r="18" spans="2:16" s="201" customFormat="1" ht="12" customHeight="1">
      <c r="B18" s="331" t="s">
        <v>296</v>
      </c>
      <c r="C18" s="250"/>
      <c r="D18" s="583">
        <v>0</v>
      </c>
      <c r="E18" s="583">
        <v>0</v>
      </c>
      <c r="F18" s="583">
        <v>0</v>
      </c>
      <c r="G18" s="583">
        <v>21384076</v>
      </c>
      <c r="H18" s="583">
        <v>0</v>
      </c>
      <c r="I18" s="583">
        <v>0</v>
      </c>
      <c r="J18" s="583">
        <v>0</v>
      </c>
      <c r="K18" s="583">
        <v>0</v>
      </c>
      <c r="L18" s="583">
        <v>0</v>
      </c>
      <c r="M18" s="584">
        <v>0</v>
      </c>
      <c r="N18" s="249">
        <v>21384076</v>
      </c>
      <c r="O18" s="583">
        <v>21806313</v>
      </c>
      <c r="P18" s="249">
        <v>43190389</v>
      </c>
    </row>
    <row r="19" spans="2:16" s="201" customFormat="1" ht="12" customHeight="1">
      <c r="B19" s="332" t="s">
        <v>759</v>
      </c>
      <c r="C19" s="251"/>
      <c r="D19" s="583">
        <v>0</v>
      </c>
      <c r="E19" s="583">
        <v>0</v>
      </c>
      <c r="F19" s="583">
        <v>0</v>
      </c>
      <c r="G19" s="583">
        <v>0</v>
      </c>
      <c r="H19" s="583">
        <v>0</v>
      </c>
      <c r="I19" s="583">
        <v>0</v>
      </c>
      <c r="J19" s="583">
        <v>0</v>
      </c>
      <c r="K19" s="583">
        <v>0</v>
      </c>
      <c r="L19" s="583">
        <v>0</v>
      </c>
      <c r="M19" s="584">
        <v>0</v>
      </c>
      <c r="N19" s="249">
        <v>0</v>
      </c>
      <c r="O19" s="583">
        <v>0</v>
      </c>
      <c r="P19" s="249">
        <v>0</v>
      </c>
    </row>
    <row r="20" spans="2:16" s="201" customFormat="1" ht="12" customHeight="1" thickBot="1">
      <c r="B20" s="333" t="s">
        <v>297</v>
      </c>
      <c r="C20" s="254"/>
      <c r="D20" s="249">
        <v>0</v>
      </c>
      <c r="E20" s="249">
        <v>0</v>
      </c>
      <c r="F20" s="249">
        <v>0</v>
      </c>
      <c r="G20" s="249">
        <v>21384076</v>
      </c>
      <c r="H20" s="249">
        <v>0</v>
      </c>
      <c r="I20" s="249">
        <v>0</v>
      </c>
      <c r="J20" s="249">
        <v>0</v>
      </c>
      <c r="K20" s="249">
        <v>0</v>
      </c>
      <c r="L20" s="249">
        <v>0</v>
      </c>
      <c r="M20" s="249">
        <v>0</v>
      </c>
      <c r="N20" s="249">
        <v>21384076</v>
      </c>
      <c r="O20" s="249">
        <v>21806313</v>
      </c>
      <c r="P20" s="249">
        <v>43190389</v>
      </c>
    </row>
    <row r="21" spans="2:16" s="201" customFormat="1" ht="12" customHeight="1" outlineLevel="1" thickBot="1">
      <c r="B21" s="331" t="s">
        <v>298</v>
      </c>
      <c r="C21" s="251"/>
      <c r="D21" s="583">
        <v>0</v>
      </c>
      <c r="E21" s="583">
        <v>0</v>
      </c>
      <c r="F21" s="583">
        <v>0</v>
      </c>
      <c r="G21" s="587">
        <v>-20490749</v>
      </c>
      <c r="H21" s="583">
        <v>0</v>
      </c>
      <c r="I21" s="583">
        <v>0</v>
      </c>
      <c r="J21" s="583">
        <v>0</v>
      </c>
      <c r="K21" s="583">
        <v>0</v>
      </c>
      <c r="L21" s="583">
        <v>0</v>
      </c>
      <c r="M21" s="583">
        <v>0</v>
      </c>
      <c r="N21" s="249">
        <v>-20490749</v>
      </c>
      <c r="O21" s="583">
        <v>-21455417</v>
      </c>
      <c r="P21" s="249">
        <v>-41946166</v>
      </c>
    </row>
    <row r="22" spans="2:16" s="201" customFormat="1" ht="21" customHeight="1" outlineLevel="1">
      <c r="B22" s="331" t="s">
        <v>299</v>
      </c>
      <c r="C22" s="251"/>
      <c r="D22" s="583">
        <v>0</v>
      </c>
      <c r="E22" s="583">
        <v>0</v>
      </c>
      <c r="F22" s="583">
        <v>0</v>
      </c>
      <c r="G22" s="583">
        <v>0</v>
      </c>
      <c r="H22" s="583">
        <v>0</v>
      </c>
      <c r="I22" s="583">
        <v>0</v>
      </c>
      <c r="J22" s="583">
        <v>0</v>
      </c>
      <c r="K22" s="583">
        <v>27061</v>
      </c>
      <c r="L22" s="583">
        <v>0</v>
      </c>
      <c r="M22" s="584">
        <v>27061</v>
      </c>
      <c r="N22" s="249">
        <v>27061</v>
      </c>
      <c r="O22" s="583">
        <v>26950</v>
      </c>
      <c r="P22" s="249">
        <v>54011</v>
      </c>
    </row>
    <row r="23" spans="2:16" s="201" customFormat="1" ht="12" customHeight="1">
      <c r="B23" s="330" t="s">
        <v>300</v>
      </c>
      <c r="C23" s="249"/>
      <c r="D23" s="249">
        <v>0</v>
      </c>
      <c r="E23" s="249">
        <v>0</v>
      </c>
      <c r="F23" s="249">
        <v>0</v>
      </c>
      <c r="G23" s="249">
        <v>893327</v>
      </c>
      <c r="H23" s="249">
        <v>0</v>
      </c>
      <c r="I23" s="249">
        <v>0</v>
      </c>
      <c r="J23" s="249">
        <v>0</v>
      </c>
      <c r="K23" s="249">
        <v>27061</v>
      </c>
      <c r="L23" s="249">
        <v>0</v>
      </c>
      <c r="M23" s="249">
        <v>27061</v>
      </c>
      <c r="N23" s="249">
        <v>920388</v>
      </c>
      <c r="O23" s="249">
        <v>377846</v>
      </c>
      <c r="P23" s="249">
        <v>1298234</v>
      </c>
    </row>
    <row r="24" spans="2:16" s="201" customFormat="1" ht="12" customHeight="1" thickBot="1">
      <c r="B24" s="334" t="s">
        <v>399</v>
      </c>
      <c r="C24" s="253" t="s">
        <v>198</v>
      </c>
      <c r="D24" s="249">
        <v>468358402</v>
      </c>
      <c r="E24" s="249">
        <v>0</v>
      </c>
      <c r="F24" s="249">
        <v>-37268415</v>
      </c>
      <c r="G24" s="249">
        <v>180058227</v>
      </c>
      <c r="H24" s="249">
        <v>83610810</v>
      </c>
      <c r="I24" s="249">
        <v>0</v>
      </c>
      <c r="J24" s="249">
        <v>0</v>
      </c>
      <c r="K24" s="249">
        <v>126234</v>
      </c>
      <c r="L24" s="249">
        <v>0</v>
      </c>
      <c r="M24" s="249">
        <v>83737044</v>
      </c>
      <c r="N24" s="249">
        <v>694885258</v>
      </c>
      <c r="O24" s="249">
        <v>420803216</v>
      </c>
      <c r="P24" s="249">
        <v>1115688474</v>
      </c>
    </row>
    <row r="25" spans="2:16">
      <c r="P25" s="202"/>
    </row>
  </sheetData>
  <mergeCells count="22">
    <mergeCell ref="G2:G3"/>
    <mergeCell ref="B2:B4"/>
    <mergeCell ref="C2:C4"/>
    <mergeCell ref="D2:D3"/>
    <mergeCell ref="E2:E3"/>
    <mergeCell ref="F2:F3"/>
    <mergeCell ref="B14:B16"/>
    <mergeCell ref="C14:C16"/>
    <mergeCell ref="D14:D15"/>
    <mergeCell ref="E14:E15"/>
    <mergeCell ref="F14:F15"/>
    <mergeCell ref="P14:P15"/>
    <mergeCell ref="H2:L2"/>
    <mergeCell ref="M2:M3"/>
    <mergeCell ref="N2:N3"/>
    <mergeCell ref="O2:O3"/>
    <mergeCell ref="P2:P3"/>
    <mergeCell ref="G14:G15"/>
    <mergeCell ref="H14:L14"/>
    <mergeCell ref="M14:M15"/>
    <mergeCell ref="N14:N15"/>
    <mergeCell ref="O14:O15"/>
  </mergeCells>
  <phoneticPr fontId="101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67ED03"/>
  </sheetPr>
  <dimension ref="B2:C10"/>
  <sheetViews>
    <sheetView showGridLines="0" zoomScale="84" workbookViewId="0">
      <selection activeCell="B16" sqref="B16"/>
    </sheetView>
  </sheetViews>
  <sheetFormatPr baseColWidth="10" defaultRowHeight="15"/>
  <cols>
    <col min="2" max="2" width="75" customWidth="1"/>
    <col min="3" max="3" width="13" customWidth="1"/>
  </cols>
  <sheetData>
    <row r="2" spans="2:3" ht="12" customHeight="1">
      <c r="B2" s="1031" t="s">
        <v>406</v>
      </c>
      <c r="C2" s="1031"/>
    </row>
    <row r="3" spans="2:3">
      <c r="B3" s="266"/>
      <c r="C3" s="267"/>
    </row>
    <row r="4" spans="2:3" ht="36">
      <c r="B4" s="268" t="s">
        <v>302</v>
      </c>
      <c r="C4" s="269" t="s">
        <v>304</v>
      </c>
    </row>
    <row r="5" spans="2:3" ht="15.75" thickBot="1">
      <c r="B5" s="590" t="s">
        <v>407</v>
      </c>
      <c r="C5" s="589"/>
    </row>
    <row r="6" spans="2:3" ht="24.75" thickBot="1">
      <c r="B6" s="591" t="s">
        <v>408</v>
      </c>
      <c r="C6" s="588">
        <v>7356379</v>
      </c>
    </row>
    <row r="7" spans="2:3" ht="27" customHeight="1" thickBot="1">
      <c r="B7" s="592" t="s">
        <v>303</v>
      </c>
      <c r="C7" s="588">
        <v>-7356379</v>
      </c>
    </row>
    <row r="8" spans="2:3" ht="15.75" thickBot="1">
      <c r="B8" s="590" t="s">
        <v>409</v>
      </c>
      <c r="C8" s="589"/>
    </row>
    <row r="9" spans="2:3" ht="15.75" thickBot="1">
      <c r="B9" s="591" t="s">
        <v>410</v>
      </c>
      <c r="C9" s="588">
        <v>2709364</v>
      </c>
    </row>
    <row r="10" spans="2:3" ht="15.75" thickBot="1">
      <c r="B10" s="591" t="s">
        <v>411</v>
      </c>
      <c r="C10" s="588">
        <v>-2709364</v>
      </c>
    </row>
  </sheetData>
  <mergeCells count="1">
    <mergeCell ref="B2:C2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7ED03"/>
  </sheetPr>
  <dimension ref="A1:L10"/>
  <sheetViews>
    <sheetView showGridLines="0" zoomScaleNormal="100" workbookViewId="0">
      <selection activeCell="C5" sqref="C5:L10"/>
    </sheetView>
  </sheetViews>
  <sheetFormatPr baseColWidth="10" defaultColWidth="11.5703125" defaultRowHeight="11.25"/>
  <cols>
    <col min="1" max="1" width="6" style="204" customWidth="1"/>
    <col min="2" max="2" width="29.140625" style="204" bestFit="1" customWidth="1"/>
    <col min="3" max="12" width="10.7109375" style="204" customWidth="1"/>
    <col min="13" max="16384" width="11.5703125" style="204"/>
  </cols>
  <sheetData>
    <row r="1" spans="1:12">
      <c r="A1" s="203"/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</row>
    <row r="2" spans="1:12" ht="12" thickBot="1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</row>
    <row r="3" spans="1:12" ht="11.25" customHeight="1">
      <c r="A3" s="203"/>
      <c r="B3" s="1034" t="s">
        <v>305</v>
      </c>
      <c r="C3" s="1032" t="s">
        <v>311</v>
      </c>
      <c r="D3" s="1036"/>
      <c r="E3" s="1032" t="s">
        <v>312</v>
      </c>
      <c r="F3" s="1036"/>
      <c r="G3" s="1032" t="s">
        <v>313</v>
      </c>
      <c r="H3" s="1036"/>
      <c r="I3" s="1032" t="s">
        <v>314</v>
      </c>
      <c r="J3" s="1036"/>
      <c r="K3" s="1032" t="s">
        <v>315</v>
      </c>
      <c r="L3" s="1033"/>
    </row>
    <row r="4" spans="1:12" ht="24">
      <c r="A4" s="203"/>
      <c r="B4" s="1035"/>
      <c r="C4" s="337" t="s">
        <v>283</v>
      </c>
      <c r="D4" s="338" t="s">
        <v>316</v>
      </c>
      <c r="E4" s="338" t="s">
        <v>283</v>
      </c>
      <c r="F4" s="338" t="s">
        <v>316</v>
      </c>
      <c r="G4" s="338" t="s">
        <v>283</v>
      </c>
      <c r="H4" s="338" t="s">
        <v>316</v>
      </c>
      <c r="I4" s="338" t="s">
        <v>283</v>
      </c>
      <c r="J4" s="338" t="s">
        <v>316</v>
      </c>
      <c r="K4" s="338" t="s">
        <v>283</v>
      </c>
      <c r="L4" s="338" t="s">
        <v>316</v>
      </c>
    </row>
    <row r="5" spans="1:12" ht="15" customHeight="1">
      <c r="A5" s="203"/>
      <c r="B5" s="335" t="s">
        <v>166</v>
      </c>
      <c r="C5" s="959">
        <v>8779037</v>
      </c>
      <c r="D5" s="960">
        <v>4.0170724888096816E-2</v>
      </c>
      <c r="E5" s="959">
        <v>21576215</v>
      </c>
      <c r="F5" s="960">
        <v>3.7398015620881429E-2</v>
      </c>
      <c r="G5" s="959">
        <v>42393540</v>
      </c>
      <c r="H5" s="960">
        <v>2.4944573306756743E-2</v>
      </c>
      <c r="I5" s="959">
        <v>42404914</v>
      </c>
      <c r="J5" s="960">
        <v>3.0434397204828129E-2</v>
      </c>
      <c r="K5" s="959">
        <v>96011703</v>
      </c>
      <c r="L5" s="960">
        <v>2.137097659688672E-2</v>
      </c>
    </row>
    <row r="6" spans="1:12" ht="15" customHeight="1">
      <c r="A6" s="203"/>
      <c r="B6" s="335" t="s">
        <v>306</v>
      </c>
      <c r="C6" s="959">
        <v>3935553</v>
      </c>
      <c r="D6" s="960">
        <v>2.9759106983337291E-2</v>
      </c>
      <c r="E6" s="959">
        <v>80083550</v>
      </c>
      <c r="F6" s="960">
        <v>3.2519576441044681E-2</v>
      </c>
      <c r="G6" s="959">
        <v>178521235</v>
      </c>
      <c r="H6" s="960">
        <v>8.9035633008614765E-2</v>
      </c>
      <c r="I6" s="959">
        <v>39319167</v>
      </c>
      <c r="J6" s="960">
        <v>9.2866481571752535E-2</v>
      </c>
      <c r="K6" s="959">
        <v>0</v>
      </c>
      <c r="L6" s="960">
        <v>0</v>
      </c>
    </row>
    <row r="7" spans="1:12" ht="15" customHeight="1">
      <c r="A7" s="203"/>
      <c r="B7" s="335" t="s">
        <v>307</v>
      </c>
      <c r="C7" s="959">
        <v>10914985</v>
      </c>
      <c r="D7" s="960">
        <v>1.7999999999999999E-2</v>
      </c>
      <c r="E7" s="959">
        <v>30375822</v>
      </c>
      <c r="F7" s="960">
        <v>1.7999999999999999E-2</v>
      </c>
      <c r="G7" s="959">
        <v>68381136</v>
      </c>
      <c r="H7" s="960">
        <v>1.7999999999999999E-2</v>
      </c>
      <c r="I7" s="959">
        <v>54665693</v>
      </c>
      <c r="J7" s="960">
        <v>3.4458083312858157E-2</v>
      </c>
      <c r="K7" s="959">
        <v>1025376207</v>
      </c>
      <c r="L7" s="960">
        <v>3.4458083312858157E-2</v>
      </c>
    </row>
    <row r="8" spans="1:12" ht="15" customHeight="1">
      <c r="A8" s="205"/>
      <c r="B8" s="335" t="s">
        <v>308</v>
      </c>
      <c r="C8" s="959">
        <v>401159</v>
      </c>
      <c r="D8" s="960">
        <v>4.4405417342780543E-2</v>
      </c>
      <c r="E8" s="959">
        <v>1211010</v>
      </c>
      <c r="F8" s="960">
        <v>4.4405399943734762E-2</v>
      </c>
      <c r="G8" s="959">
        <v>1809492</v>
      </c>
      <c r="H8" s="960">
        <v>4.4369967687987677E-2</v>
      </c>
      <c r="I8" s="959">
        <v>1044658</v>
      </c>
      <c r="J8" s="960">
        <v>4.3112700108014303E-2</v>
      </c>
      <c r="K8" s="959">
        <v>149941</v>
      </c>
      <c r="L8" s="960">
        <v>3.4316627424999996E-2</v>
      </c>
    </row>
    <row r="9" spans="1:12" ht="15.75" customHeight="1">
      <c r="A9" s="205"/>
      <c r="B9" s="335" t="s">
        <v>309</v>
      </c>
      <c r="C9" s="959">
        <v>128947384</v>
      </c>
      <c r="D9" s="960">
        <v>0</v>
      </c>
      <c r="E9" s="959">
        <v>8266854</v>
      </c>
      <c r="F9" s="960">
        <v>0</v>
      </c>
      <c r="G9" s="959">
        <v>478892</v>
      </c>
      <c r="H9" s="960">
        <v>0</v>
      </c>
      <c r="I9" s="959">
        <v>243052</v>
      </c>
      <c r="J9" s="960">
        <v>0</v>
      </c>
      <c r="K9" s="959">
        <v>468897</v>
      </c>
      <c r="L9" s="960">
        <v>0</v>
      </c>
    </row>
    <row r="10" spans="1:12" ht="15" customHeight="1" thickBot="1">
      <c r="A10" s="203"/>
      <c r="B10" s="336" t="s">
        <v>310</v>
      </c>
      <c r="C10" s="938">
        <v>152978118</v>
      </c>
      <c r="D10" s="939"/>
      <c r="E10" s="938">
        <v>141513451</v>
      </c>
      <c r="F10" s="939"/>
      <c r="G10" s="938">
        <v>291584295</v>
      </c>
      <c r="H10" s="939"/>
      <c r="I10" s="938">
        <v>137677484</v>
      </c>
      <c r="J10" s="939"/>
      <c r="K10" s="938">
        <v>1122006748</v>
      </c>
      <c r="L10" s="940"/>
    </row>
  </sheetData>
  <mergeCells count="6"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63C95-13D8-47AB-8433-75D5948F553F}">
  <sheetPr>
    <tabColor rgb="FF0070C0"/>
  </sheetPr>
  <dimension ref="A1:L29"/>
  <sheetViews>
    <sheetView showGridLines="0" workbookViewId="0">
      <selection activeCell="C10" sqref="C10"/>
    </sheetView>
  </sheetViews>
  <sheetFormatPr baseColWidth="10" defaultColWidth="0" defaultRowHeight="0" customHeight="1" zeroHeight="1"/>
  <cols>
    <col min="1" max="1" width="11.5703125" style="140" customWidth="1"/>
    <col min="2" max="2" width="19.7109375" style="140" customWidth="1"/>
    <col min="3" max="3" width="12.7109375" style="140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0" width="12.85546875" style="140" customWidth="1"/>
    <col min="11" max="12" width="11.5703125" style="140" customWidth="1"/>
    <col min="13" max="16384" width="11.5703125" style="140" hidden="1"/>
  </cols>
  <sheetData>
    <row r="1" spans="2:12" ht="12"/>
    <row r="2" spans="2:12" ht="12"/>
    <row r="3" spans="2:12" ht="24">
      <c r="B3" s="1037" t="s">
        <v>416</v>
      </c>
      <c r="C3" s="366">
        <v>45107</v>
      </c>
      <c r="D3" s="366">
        <v>44742</v>
      </c>
      <c r="E3" s="366" t="s">
        <v>413</v>
      </c>
      <c r="F3" s="366" t="s">
        <v>412</v>
      </c>
      <c r="I3" s="366">
        <v>44742</v>
      </c>
      <c r="J3" s="366">
        <v>44377</v>
      </c>
    </row>
    <row r="4" spans="2:12" ht="12">
      <c r="B4" s="1038"/>
      <c r="C4" s="608" t="s">
        <v>68</v>
      </c>
      <c r="D4" s="608" t="s">
        <v>68</v>
      </c>
      <c r="E4" s="608" t="s">
        <v>68</v>
      </c>
      <c r="F4" s="608" t="s">
        <v>68</v>
      </c>
      <c r="I4" s="608" t="s">
        <v>68</v>
      </c>
      <c r="J4" s="608" t="s">
        <v>68</v>
      </c>
    </row>
    <row r="5" spans="2:12" ht="15">
      <c r="B5" s="206" t="s">
        <v>415</v>
      </c>
      <c r="C5" s="609">
        <v>537976</v>
      </c>
      <c r="D5" s="609">
        <v>462392</v>
      </c>
      <c r="E5" s="609">
        <v>75584</v>
      </c>
      <c r="F5" s="609">
        <v>52053</v>
      </c>
      <c r="I5" s="984">
        <v>462392</v>
      </c>
      <c r="J5" s="984">
        <v>410339</v>
      </c>
    </row>
    <row r="6" spans="2:12" ht="15">
      <c r="B6" s="603" t="s">
        <v>414</v>
      </c>
      <c r="C6" s="609">
        <v>86975</v>
      </c>
      <c r="D6" s="609">
        <v>77365</v>
      </c>
      <c r="E6" s="609">
        <v>9610</v>
      </c>
      <c r="F6" s="609">
        <v>4353</v>
      </c>
      <c r="I6" s="984">
        <v>77365</v>
      </c>
      <c r="J6" s="984">
        <v>73012</v>
      </c>
    </row>
    <row r="7" spans="2:12" ht="12">
      <c r="B7" s="607" t="s">
        <v>310</v>
      </c>
      <c r="C7" s="487">
        <v>624951</v>
      </c>
      <c r="D7" s="487">
        <v>539757</v>
      </c>
      <c r="E7" s="487">
        <v>85194</v>
      </c>
      <c r="F7" s="487">
        <v>56406</v>
      </c>
      <c r="I7" s="610">
        <v>539757</v>
      </c>
      <c r="J7" s="610">
        <v>483351</v>
      </c>
    </row>
    <row r="8" spans="2:12" ht="12"/>
    <row r="9" spans="2:12" ht="12">
      <c r="B9" s="611"/>
      <c r="C9" s="601"/>
      <c r="D9" s="601"/>
      <c r="E9" s="601"/>
      <c r="F9" s="601"/>
      <c r="G9" s="601"/>
      <c r="H9" s="601"/>
      <c r="I9" s="601"/>
      <c r="J9" s="601"/>
      <c r="K9" s="601"/>
      <c r="L9" s="601"/>
    </row>
    <row r="10" spans="2:12" ht="12">
      <c r="B10" s="611"/>
      <c r="C10" s="985"/>
      <c r="D10" s="471"/>
      <c r="E10" s="611"/>
      <c r="F10" s="611"/>
      <c r="G10" s="611"/>
      <c r="H10" s="611"/>
      <c r="I10" s="611"/>
      <c r="J10" s="611"/>
      <c r="K10" s="611"/>
      <c r="L10" s="471"/>
    </row>
    <row r="11" spans="2:12" ht="12">
      <c r="B11" s="611"/>
      <c r="C11" s="985"/>
      <c r="D11" s="471"/>
      <c r="E11" s="611"/>
      <c r="F11" s="611"/>
      <c r="G11" s="611"/>
      <c r="H11" s="611"/>
      <c r="I11" s="611"/>
      <c r="J11" s="611"/>
      <c r="K11" s="611"/>
      <c r="L11" s="471"/>
    </row>
    <row r="12" spans="2:12" ht="12">
      <c r="C12" s="508"/>
      <c r="D12" s="508"/>
    </row>
    <row r="13" spans="2:12" ht="12" hidden="1">
      <c r="C13" s="508">
        <v>136475069</v>
      </c>
    </row>
    <row r="14" spans="2:12" ht="12" hidden="1">
      <c r="C14" s="508">
        <v>835406442</v>
      </c>
    </row>
    <row r="15" spans="2:12" ht="12" hidden="1">
      <c r="C15" s="508">
        <v>188886041</v>
      </c>
    </row>
    <row r="29" spans="4:4" ht="12" hidden="1">
      <c r="D29" s="140" t="e">
        <v>#VALUE!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0D4B5-07A0-4CDA-B220-9D093A671711}">
  <sheetPr>
    <tabColor rgb="FF0070C0"/>
  </sheetPr>
  <dimension ref="A2:M87"/>
  <sheetViews>
    <sheetView showGridLines="0" zoomScaleNormal="100" workbookViewId="0">
      <selection activeCell="S27" sqref="S27"/>
    </sheetView>
  </sheetViews>
  <sheetFormatPr baseColWidth="10" defaultColWidth="11.5703125" defaultRowHeight="12"/>
  <cols>
    <col min="1" max="1" width="11.5703125" style="140"/>
    <col min="2" max="2" width="9.140625" style="140" customWidth="1"/>
    <col min="3" max="3" width="19.5703125" style="140" bestFit="1" customWidth="1"/>
    <col min="4" max="4" width="17.7109375" style="140" customWidth="1"/>
    <col min="5" max="5" width="16.7109375" style="140" customWidth="1"/>
    <col min="6" max="6" width="15.140625" style="140" customWidth="1"/>
    <col min="7" max="7" width="14.85546875" style="140" customWidth="1"/>
    <col min="8" max="8" width="15.28515625" style="140" customWidth="1"/>
    <col min="9" max="9" width="14.85546875" style="140" customWidth="1"/>
    <col min="10" max="10" width="9.28515625" style="140" customWidth="1"/>
    <col min="11" max="11" width="12.7109375" style="140" customWidth="1"/>
    <col min="12" max="12" width="11.28515625" style="140" customWidth="1"/>
    <col min="13" max="13" width="12.28515625" style="140" customWidth="1"/>
    <col min="14" max="16384" width="11.5703125" style="140"/>
  </cols>
  <sheetData>
    <row r="2" spans="1:13">
      <c r="B2" s="613" t="s">
        <v>724</v>
      </c>
    </row>
    <row r="4" spans="1:13">
      <c r="B4" s="1039" t="s">
        <v>740</v>
      </c>
      <c r="C4" s="1040"/>
      <c r="D4" s="1040"/>
      <c r="E4" s="1040"/>
      <c r="F4" s="1040"/>
      <c r="G4" s="1040"/>
      <c r="H4" s="1040"/>
      <c r="I4" s="1040"/>
      <c r="J4" s="1040"/>
      <c r="K4" s="1040"/>
      <c r="L4" s="1041"/>
    </row>
    <row r="5" spans="1:13" ht="17.25" customHeight="1">
      <c r="B5" s="1042" t="s">
        <v>710</v>
      </c>
      <c r="C5" s="1042" t="s">
        <v>711</v>
      </c>
      <c r="D5" s="1042" t="s">
        <v>712</v>
      </c>
      <c r="E5" s="1042" t="s">
        <v>732</v>
      </c>
      <c r="F5" s="1042" t="s">
        <v>715</v>
      </c>
      <c r="G5" s="1051" t="s">
        <v>717</v>
      </c>
      <c r="H5" s="1051"/>
      <c r="I5" s="1051"/>
      <c r="J5" s="1045" t="s">
        <v>720</v>
      </c>
      <c r="K5" s="1048" t="s">
        <v>718</v>
      </c>
      <c r="L5" s="1048" t="s">
        <v>719</v>
      </c>
      <c r="M5" s="204"/>
    </row>
    <row r="6" spans="1:13" ht="35.25" customHeight="1">
      <c r="B6" s="1043"/>
      <c r="C6" s="1043"/>
      <c r="D6" s="1043"/>
      <c r="E6" s="1043"/>
      <c r="F6" s="1043"/>
      <c r="G6" s="485" t="s">
        <v>730</v>
      </c>
      <c r="H6" s="485" t="s">
        <v>731</v>
      </c>
      <c r="I6" s="618" t="s">
        <v>310</v>
      </c>
      <c r="J6" s="1046"/>
      <c r="K6" s="1049"/>
      <c r="L6" s="1049"/>
      <c r="M6" s="204"/>
    </row>
    <row r="7" spans="1:13" ht="11.25" customHeight="1" thickBot="1">
      <c r="B7" s="1044"/>
      <c r="C7" s="1044"/>
      <c r="D7" s="1044"/>
      <c r="E7" s="1044"/>
      <c r="F7" s="1044"/>
      <c r="G7" s="619" t="s">
        <v>68</v>
      </c>
      <c r="H7" s="619" t="s">
        <v>68</v>
      </c>
      <c r="I7" s="619" t="s">
        <v>68</v>
      </c>
      <c r="J7" s="1047"/>
      <c r="K7" s="787" t="s">
        <v>433</v>
      </c>
      <c r="L7" s="788" t="s">
        <v>433</v>
      </c>
      <c r="M7" s="204"/>
    </row>
    <row r="8" spans="1:13">
      <c r="A8" s="140">
        <v>1</v>
      </c>
      <c r="B8" s="624" t="s">
        <v>432</v>
      </c>
      <c r="C8" s="671" t="s">
        <v>431</v>
      </c>
      <c r="D8" s="624" t="s">
        <v>417</v>
      </c>
      <c r="E8" s="671" t="s">
        <v>736</v>
      </c>
      <c r="F8" s="624" t="s">
        <v>420</v>
      </c>
      <c r="G8" s="781">
        <v>23952</v>
      </c>
      <c r="H8" s="781">
        <v>71857</v>
      </c>
      <c r="I8" s="781">
        <v>95809</v>
      </c>
      <c r="J8" s="624" t="s">
        <v>735</v>
      </c>
      <c r="K8" s="996">
        <v>0.25783739141708334</v>
      </c>
      <c r="L8" s="996">
        <v>0.25783739141708334</v>
      </c>
      <c r="M8" s="204"/>
    </row>
    <row r="9" spans="1:13">
      <c r="A9" s="140">
        <v>2</v>
      </c>
      <c r="B9" s="624" t="s">
        <v>432</v>
      </c>
      <c r="C9" s="671" t="s">
        <v>431</v>
      </c>
      <c r="D9" s="624" t="s">
        <v>417</v>
      </c>
      <c r="E9" s="671" t="s">
        <v>737</v>
      </c>
      <c r="F9" s="624" t="s">
        <v>420</v>
      </c>
      <c r="G9" s="781">
        <v>207073</v>
      </c>
      <c r="H9" s="781">
        <v>621218</v>
      </c>
      <c r="I9" s="781">
        <v>828291</v>
      </c>
      <c r="J9" s="624" t="s">
        <v>735</v>
      </c>
      <c r="K9" s="996">
        <v>0.49160116018665256</v>
      </c>
      <c r="L9" s="996">
        <v>0.49160116018665256</v>
      </c>
      <c r="M9" s="204"/>
    </row>
    <row r="10" spans="1:13">
      <c r="A10" s="140">
        <v>3</v>
      </c>
      <c r="B10" s="624" t="s">
        <v>430</v>
      </c>
      <c r="C10" s="671" t="s">
        <v>429</v>
      </c>
      <c r="D10" s="624" t="s">
        <v>417</v>
      </c>
      <c r="E10" s="671" t="s">
        <v>736</v>
      </c>
      <c r="F10" s="624" t="s">
        <v>437</v>
      </c>
      <c r="G10" s="781">
        <v>1660</v>
      </c>
      <c r="H10" s="781">
        <v>4981</v>
      </c>
      <c r="I10" s="781">
        <v>6641</v>
      </c>
      <c r="J10" s="624" t="s">
        <v>735</v>
      </c>
      <c r="K10" s="996">
        <v>0.24317541729166667</v>
      </c>
      <c r="L10" s="996">
        <v>0.24317541729166667</v>
      </c>
      <c r="M10" s="204"/>
    </row>
    <row r="11" spans="1:13">
      <c r="A11" s="140">
        <v>4</v>
      </c>
      <c r="B11" s="624" t="s">
        <v>430</v>
      </c>
      <c r="C11" s="671" t="s">
        <v>429</v>
      </c>
      <c r="D11" s="624" t="s">
        <v>417</v>
      </c>
      <c r="E11" s="671" t="s">
        <v>737</v>
      </c>
      <c r="F11" s="624" t="s">
        <v>420</v>
      </c>
      <c r="G11" s="781">
        <v>7943</v>
      </c>
      <c r="H11" s="781">
        <v>23827</v>
      </c>
      <c r="I11" s="781">
        <v>31770</v>
      </c>
      <c r="J11" s="624" t="s">
        <v>735</v>
      </c>
      <c r="K11" s="996">
        <v>0.44874237449583015</v>
      </c>
      <c r="L11" s="996">
        <v>0.44874237449583015</v>
      </c>
      <c r="M11" s="204"/>
    </row>
    <row r="12" spans="1:13">
      <c r="A12" s="140">
        <v>5</v>
      </c>
      <c r="B12" s="624" t="s">
        <v>428</v>
      </c>
      <c r="C12" s="671" t="s">
        <v>427</v>
      </c>
      <c r="D12" s="624" t="s">
        <v>417</v>
      </c>
      <c r="E12" s="671" t="s">
        <v>737</v>
      </c>
      <c r="F12" s="624" t="s">
        <v>420</v>
      </c>
      <c r="G12" s="781">
        <v>819</v>
      </c>
      <c r="H12" s="781">
        <v>2455</v>
      </c>
      <c r="I12" s="781">
        <v>3274</v>
      </c>
      <c r="J12" s="624" t="s">
        <v>735</v>
      </c>
      <c r="K12" s="996">
        <v>0.39900149903976945</v>
      </c>
      <c r="L12" s="996">
        <v>0.39900149903976945</v>
      </c>
      <c r="M12" s="204"/>
    </row>
    <row r="13" spans="1:13">
      <c r="A13" s="140">
        <v>6</v>
      </c>
      <c r="B13" s="624" t="s">
        <v>438</v>
      </c>
      <c r="C13" s="671" t="s">
        <v>436</v>
      </c>
      <c r="D13" s="624" t="s">
        <v>417</v>
      </c>
      <c r="E13" s="671" t="s">
        <v>737</v>
      </c>
      <c r="F13" s="624" t="s">
        <v>420</v>
      </c>
      <c r="G13" s="781">
        <v>137</v>
      </c>
      <c r="H13" s="781">
        <v>411</v>
      </c>
      <c r="I13" s="781">
        <v>548</v>
      </c>
      <c r="J13" s="624" t="s">
        <v>735</v>
      </c>
      <c r="K13" s="996">
        <v>0.34316627424999996</v>
      </c>
      <c r="L13" s="996">
        <v>0.34316627424999996</v>
      </c>
      <c r="M13" s="204"/>
    </row>
    <row r="14" spans="1:13">
      <c r="A14" s="140">
        <v>7</v>
      </c>
      <c r="B14" s="624" t="s">
        <v>426</v>
      </c>
      <c r="C14" s="671" t="s">
        <v>425</v>
      </c>
      <c r="D14" s="624" t="s">
        <v>417</v>
      </c>
      <c r="E14" s="671" t="s">
        <v>737</v>
      </c>
      <c r="F14" s="624" t="s">
        <v>420</v>
      </c>
      <c r="G14" s="781">
        <v>27624</v>
      </c>
      <c r="H14" s="781">
        <v>82871</v>
      </c>
      <c r="I14" s="781">
        <v>110495</v>
      </c>
      <c r="J14" s="624" t="s">
        <v>735</v>
      </c>
      <c r="K14" s="996">
        <v>0.46215638232917106</v>
      </c>
      <c r="L14" s="996">
        <v>0.46215638232917106</v>
      </c>
      <c r="M14" s="204"/>
    </row>
    <row r="15" spans="1:13">
      <c r="A15" s="140">
        <v>8</v>
      </c>
      <c r="B15" s="624" t="s">
        <v>424</v>
      </c>
      <c r="C15" s="671" t="s">
        <v>423</v>
      </c>
      <c r="D15" s="624" t="s">
        <v>417</v>
      </c>
      <c r="E15" s="671" t="s">
        <v>736</v>
      </c>
      <c r="F15" s="624" t="s">
        <v>420</v>
      </c>
      <c r="G15" s="781">
        <v>34674</v>
      </c>
      <c r="H15" s="781">
        <v>104020</v>
      </c>
      <c r="I15" s="781">
        <v>138694</v>
      </c>
      <c r="J15" s="624" t="s">
        <v>735</v>
      </c>
      <c r="K15" s="996">
        <v>0.17915194883333332</v>
      </c>
      <c r="L15" s="996">
        <v>0.17915194883333332</v>
      </c>
      <c r="M15" s="204"/>
    </row>
    <row r="16" spans="1:13">
      <c r="A16" s="140">
        <v>9</v>
      </c>
      <c r="B16" s="624" t="s">
        <v>424</v>
      </c>
      <c r="C16" s="671" t="s">
        <v>423</v>
      </c>
      <c r="D16" s="624" t="s">
        <v>417</v>
      </c>
      <c r="E16" s="671" t="s">
        <v>737</v>
      </c>
      <c r="F16" s="624" t="s">
        <v>420</v>
      </c>
      <c r="G16" s="781">
        <v>23345</v>
      </c>
      <c r="H16" s="781">
        <v>70036</v>
      </c>
      <c r="I16" s="781">
        <v>93381</v>
      </c>
      <c r="J16" s="624" t="s">
        <v>735</v>
      </c>
      <c r="K16" s="996">
        <v>0.52823312138486689</v>
      </c>
      <c r="L16" s="996">
        <v>0.52823312138486689</v>
      </c>
      <c r="M16" s="204"/>
    </row>
    <row r="17" spans="1:13">
      <c r="A17" s="140">
        <v>10</v>
      </c>
      <c r="B17" s="624" t="s">
        <v>422</v>
      </c>
      <c r="C17" s="671" t="s">
        <v>421</v>
      </c>
      <c r="D17" s="624" t="s">
        <v>417</v>
      </c>
      <c r="E17" s="671" t="s">
        <v>736</v>
      </c>
      <c r="F17" s="624" t="s">
        <v>420</v>
      </c>
      <c r="G17" s="781">
        <v>8086</v>
      </c>
      <c r="H17" s="781">
        <v>24259</v>
      </c>
      <c r="I17" s="781">
        <v>32345</v>
      </c>
      <c r="J17" s="624" t="s">
        <v>735</v>
      </c>
      <c r="K17" s="996">
        <v>0.12269510991666667</v>
      </c>
      <c r="L17" s="996">
        <v>0.12269510991666667</v>
      </c>
      <c r="M17" s="204"/>
    </row>
    <row r="18" spans="1:13">
      <c r="A18" s="140">
        <v>11</v>
      </c>
      <c r="B18" s="624" t="s">
        <v>422</v>
      </c>
      <c r="C18" s="671" t="s">
        <v>421</v>
      </c>
      <c r="D18" s="624" t="s">
        <v>417</v>
      </c>
      <c r="E18" s="671" t="s">
        <v>737</v>
      </c>
      <c r="F18" s="624" t="s">
        <v>420</v>
      </c>
      <c r="G18" s="781">
        <v>65846</v>
      </c>
      <c r="H18" s="781">
        <v>197536</v>
      </c>
      <c r="I18" s="781">
        <v>263382</v>
      </c>
      <c r="J18" s="624" t="s">
        <v>735</v>
      </c>
      <c r="K18" s="996">
        <v>0.50905468180509128</v>
      </c>
      <c r="L18" s="996">
        <v>0.50905468180509128</v>
      </c>
      <c r="M18" s="204"/>
    </row>
    <row r="19" spans="1:13">
      <c r="B19" s="626" t="s">
        <v>419</v>
      </c>
      <c r="C19" s="625" t="s">
        <v>418</v>
      </c>
      <c r="D19" s="625" t="s">
        <v>417</v>
      </c>
      <c r="E19" s="671" t="s">
        <v>737</v>
      </c>
      <c r="F19" s="626" t="s">
        <v>420</v>
      </c>
      <c r="G19" s="627">
        <v>1862</v>
      </c>
      <c r="H19" s="627">
        <v>5677</v>
      </c>
      <c r="I19" s="781">
        <v>7539</v>
      </c>
      <c r="J19" s="626" t="s">
        <v>735</v>
      </c>
      <c r="K19" s="624">
        <v>0.24</v>
      </c>
      <c r="L19" s="626">
        <v>0.24</v>
      </c>
      <c r="M19" s="204"/>
    </row>
    <row r="20" spans="1:13">
      <c r="B20" s="464" t="s">
        <v>310</v>
      </c>
      <c r="C20" s="474"/>
      <c r="D20" s="474"/>
      <c r="E20" s="474"/>
      <c r="F20" s="474"/>
      <c r="G20" s="416">
        <v>403021</v>
      </c>
      <c r="H20" s="416">
        <v>1209148</v>
      </c>
      <c r="I20" s="416">
        <v>1612169</v>
      </c>
      <c r="J20" s="474"/>
      <c r="K20" s="474"/>
      <c r="L20" s="474"/>
      <c r="M20" s="204"/>
    </row>
    <row r="21" spans="1:13"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</row>
    <row r="22" spans="1:13">
      <c r="B22" s="1061" t="s">
        <v>739</v>
      </c>
      <c r="C22" s="1062"/>
      <c r="D22" s="1062"/>
      <c r="E22" s="1062"/>
      <c r="F22" s="1062"/>
      <c r="G22" s="1062"/>
      <c r="H22" s="1062"/>
      <c r="I22" s="1062"/>
      <c r="J22" s="1062"/>
      <c r="K22" s="1062"/>
      <c r="L22" s="1062"/>
      <c r="M22" s="620"/>
    </row>
    <row r="23" spans="1:13" ht="19.5" customHeight="1">
      <c r="B23" s="1042" t="s">
        <v>710</v>
      </c>
      <c r="C23" s="1042" t="s">
        <v>711</v>
      </c>
      <c r="D23" s="1042" t="s">
        <v>712</v>
      </c>
      <c r="E23" s="1042" t="s">
        <v>732</v>
      </c>
      <c r="F23" s="1042" t="s">
        <v>715</v>
      </c>
      <c r="G23" s="1051" t="s">
        <v>717</v>
      </c>
      <c r="H23" s="1051"/>
      <c r="I23" s="1051"/>
      <c r="J23" s="413"/>
      <c r="K23" s="1045" t="s">
        <v>720</v>
      </c>
      <c r="L23" s="459" t="s">
        <v>718</v>
      </c>
      <c r="M23" s="459" t="s">
        <v>719</v>
      </c>
    </row>
    <row r="24" spans="1:13" ht="33.75" customHeight="1">
      <c r="B24" s="1043"/>
      <c r="C24" s="1043"/>
      <c r="D24" s="1043"/>
      <c r="E24" s="1043"/>
      <c r="F24" s="1043"/>
      <c r="G24" s="392" t="s">
        <v>716</v>
      </c>
      <c r="H24" s="392" t="s">
        <v>434</v>
      </c>
      <c r="I24" s="392" t="s">
        <v>315</v>
      </c>
      <c r="J24" s="618" t="s">
        <v>310</v>
      </c>
      <c r="K24" s="1046"/>
      <c r="L24" s="404"/>
      <c r="M24" s="404"/>
    </row>
    <row r="25" spans="1:13" ht="12" customHeight="1" thickBot="1">
      <c r="B25" s="1044"/>
      <c r="C25" s="1044"/>
      <c r="D25" s="1044"/>
      <c r="E25" s="1044"/>
      <c r="F25" s="1044"/>
      <c r="G25" s="619" t="s">
        <v>68</v>
      </c>
      <c r="H25" s="619" t="s">
        <v>68</v>
      </c>
      <c r="I25" s="619" t="s">
        <v>68</v>
      </c>
      <c r="J25" s="619" t="s">
        <v>68</v>
      </c>
      <c r="K25" s="1047"/>
      <c r="L25" s="787" t="s">
        <v>433</v>
      </c>
      <c r="M25" s="788" t="s">
        <v>433</v>
      </c>
    </row>
    <row r="26" spans="1:13">
      <c r="A26" s="140">
        <v>1</v>
      </c>
      <c r="B26" s="624" t="s">
        <v>432</v>
      </c>
      <c r="C26" s="624" t="s">
        <v>431</v>
      </c>
      <c r="D26" s="624" t="s">
        <v>417</v>
      </c>
      <c r="E26" s="671" t="s">
        <v>736</v>
      </c>
      <c r="F26" s="624" t="s">
        <v>420</v>
      </c>
      <c r="G26" s="781">
        <v>111913</v>
      </c>
      <c r="H26" s="781">
        <v>55956</v>
      </c>
      <c r="I26" s="781">
        <v>0</v>
      </c>
      <c r="J26" s="781">
        <v>167869</v>
      </c>
      <c r="K26" s="624" t="s">
        <v>735</v>
      </c>
      <c r="L26" s="996">
        <v>0.25783739141708334</v>
      </c>
      <c r="M26" s="996">
        <v>0.25783739141708334</v>
      </c>
    </row>
    <row r="27" spans="1:13">
      <c r="A27" s="140">
        <v>2</v>
      </c>
      <c r="B27" s="624" t="s">
        <v>432</v>
      </c>
      <c r="C27" s="624" t="s">
        <v>431</v>
      </c>
      <c r="D27" s="624" t="s">
        <v>417</v>
      </c>
      <c r="E27" s="671" t="s">
        <v>737</v>
      </c>
      <c r="F27" s="624" t="s">
        <v>420</v>
      </c>
      <c r="G27" s="781">
        <v>896147</v>
      </c>
      <c r="H27" s="781">
        <v>448073</v>
      </c>
      <c r="I27" s="781">
        <v>0</v>
      </c>
      <c r="J27" s="781">
        <v>1344220</v>
      </c>
      <c r="K27" s="624" t="s">
        <v>735</v>
      </c>
      <c r="L27" s="996">
        <v>0.49160116018665256</v>
      </c>
      <c r="M27" s="996">
        <v>0.49160116018665256</v>
      </c>
    </row>
    <row r="28" spans="1:13">
      <c r="A28" s="140">
        <v>3</v>
      </c>
      <c r="B28" s="624" t="s">
        <v>432</v>
      </c>
      <c r="C28" s="624" t="s">
        <v>431</v>
      </c>
      <c r="D28" s="624" t="s">
        <v>417</v>
      </c>
      <c r="E28" s="671" t="s">
        <v>737</v>
      </c>
      <c r="F28" s="624" t="s">
        <v>420</v>
      </c>
      <c r="G28" s="781">
        <v>26171</v>
      </c>
      <c r="H28" s="781">
        <v>13085</v>
      </c>
      <c r="I28" s="781">
        <v>0</v>
      </c>
      <c r="J28" s="781">
        <v>39256</v>
      </c>
      <c r="K28" s="624" t="s">
        <v>735</v>
      </c>
      <c r="L28" s="996">
        <v>0.44874237449583015</v>
      </c>
      <c r="M28" s="996">
        <v>0.44874237449583015</v>
      </c>
    </row>
    <row r="29" spans="1:13">
      <c r="A29" s="140">
        <v>4</v>
      </c>
      <c r="B29" s="624" t="s">
        <v>432</v>
      </c>
      <c r="C29" s="624" t="s">
        <v>431</v>
      </c>
      <c r="D29" s="624" t="s">
        <v>417</v>
      </c>
      <c r="E29" s="671" t="s">
        <v>737</v>
      </c>
      <c r="F29" s="624" t="s">
        <v>420</v>
      </c>
      <c r="G29" s="781">
        <v>5288</v>
      </c>
      <c r="H29" s="781">
        <v>0</v>
      </c>
      <c r="I29" s="781">
        <v>0</v>
      </c>
      <c r="J29" s="781">
        <v>5288</v>
      </c>
      <c r="K29" s="624" t="s">
        <v>735</v>
      </c>
      <c r="L29" s="996">
        <v>0.39900149903976945</v>
      </c>
      <c r="M29" s="996">
        <v>0.39900149903976945</v>
      </c>
    </row>
    <row r="30" spans="1:13">
      <c r="A30" s="140">
        <v>5</v>
      </c>
      <c r="B30" s="624" t="s">
        <v>432</v>
      </c>
      <c r="C30" s="624" t="s">
        <v>431</v>
      </c>
      <c r="D30" s="624" t="s">
        <v>417</v>
      </c>
      <c r="E30" s="671" t="s">
        <v>737</v>
      </c>
      <c r="F30" s="624" t="s">
        <v>420</v>
      </c>
      <c r="G30" s="781">
        <v>94473</v>
      </c>
      <c r="H30" s="781">
        <v>47236</v>
      </c>
      <c r="I30" s="781">
        <v>0</v>
      </c>
      <c r="J30" s="781">
        <v>141709</v>
      </c>
      <c r="K30" s="624" t="s">
        <v>735</v>
      </c>
      <c r="L30" s="996">
        <v>0.46215638232917106</v>
      </c>
      <c r="M30" s="996">
        <v>0.46215638232917106</v>
      </c>
    </row>
    <row r="31" spans="1:13">
      <c r="A31" s="140">
        <v>6</v>
      </c>
      <c r="B31" s="624" t="s">
        <v>432</v>
      </c>
      <c r="C31" s="624" t="s">
        <v>431</v>
      </c>
      <c r="D31" s="624" t="s">
        <v>417</v>
      </c>
      <c r="E31" s="671" t="s">
        <v>736</v>
      </c>
      <c r="F31" s="624" t="s">
        <v>420</v>
      </c>
      <c r="G31" s="781">
        <v>299881</v>
      </c>
      <c r="H31" s="781">
        <v>299881</v>
      </c>
      <c r="I31" s="781">
        <v>149941</v>
      </c>
      <c r="J31" s="781">
        <v>749703</v>
      </c>
      <c r="K31" s="624" t="s">
        <v>735</v>
      </c>
      <c r="L31" s="996">
        <v>0.17915194883333332</v>
      </c>
      <c r="M31" s="996">
        <v>0.17915194883333332</v>
      </c>
    </row>
    <row r="32" spans="1:13" ht="12" customHeight="1">
      <c r="A32" s="140">
        <v>7</v>
      </c>
      <c r="B32" s="624" t="s">
        <v>432</v>
      </c>
      <c r="C32" s="624" t="s">
        <v>431</v>
      </c>
      <c r="D32" s="624" t="s">
        <v>417</v>
      </c>
      <c r="E32" s="671" t="s">
        <v>737</v>
      </c>
      <c r="F32" s="624" t="s">
        <v>420</v>
      </c>
      <c r="G32" s="781">
        <v>138210</v>
      </c>
      <c r="H32" s="781">
        <v>69105</v>
      </c>
      <c r="I32" s="781">
        <v>0</v>
      </c>
      <c r="J32" s="781">
        <v>207315</v>
      </c>
      <c r="K32" s="624" t="s">
        <v>735</v>
      </c>
      <c r="L32" s="996">
        <v>0.52823312138486689</v>
      </c>
      <c r="M32" s="996">
        <v>0.52823312138486689</v>
      </c>
    </row>
    <row r="33" spans="1:13">
      <c r="A33" s="140">
        <v>8</v>
      </c>
      <c r="B33" s="624" t="s">
        <v>432</v>
      </c>
      <c r="C33" s="624" t="s">
        <v>431</v>
      </c>
      <c r="D33" s="624" t="s">
        <v>417</v>
      </c>
      <c r="E33" s="671" t="s">
        <v>736</v>
      </c>
      <c r="F33" s="624" t="s">
        <v>420</v>
      </c>
      <c r="G33" s="781">
        <v>14765</v>
      </c>
      <c r="H33" s="781">
        <v>0</v>
      </c>
      <c r="I33" s="781">
        <v>0</v>
      </c>
      <c r="J33" s="781">
        <v>14765</v>
      </c>
      <c r="K33" s="624" t="s">
        <v>735</v>
      </c>
      <c r="L33" s="996">
        <v>0.12269510991666667</v>
      </c>
      <c r="M33" s="996">
        <v>0.12269510991666667</v>
      </c>
    </row>
    <row r="34" spans="1:13">
      <c r="A34" s="140">
        <v>9</v>
      </c>
      <c r="B34" s="624" t="s">
        <v>432</v>
      </c>
      <c r="C34" s="624" t="s">
        <v>431</v>
      </c>
      <c r="D34" s="624" t="s">
        <v>417</v>
      </c>
      <c r="E34" s="671" t="s">
        <v>737</v>
      </c>
      <c r="F34" s="624" t="s">
        <v>420</v>
      </c>
      <c r="G34" s="781">
        <v>222644</v>
      </c>
      <c r="H34" s="781">
        <v>111322</v>
      </c>
      <c r="I34" s="781">
        <v>0</v>
      </c>
      <c r="J34" s="781">
        <v>333966</v>
      </c>
      <c r="K34" s="624" t="s">
        <v>735</v>
      </c>
      <c r="L34" s="996">
        <v>0.50905468180509128</v>
      </c>
      <c r="M34" s="996">
        <v>0.50905468180509128</v>
      </c>
    </row>
    <row r="35" spans="1:13">
      <c r="B35" s="464" t="s">
        <v>310</v>
      </c>
      <c r="C35" s="474"/>
      <c r="D35" s="474"/>
      <c r="E35" s="474"/>
      <c r="F35" s="474"/>
      <c r="G35" s="416">
        <v>1809492</v>
      </c>
      <c r="H35" s="416">
        <v>1044658</v>
      </c>
      <c r="I35" s="416">
        <v>149941</v>
      </c>
      <c r="J35" s="416">
        <v>3004091</v>
      </c>
      <c r="K35" s="474"/>
      <c r="L35" s="474"/>
      <c r="M35" s="464"/>
    </row>
    <row r="37" spans="1:13">
      <c r="B37" s="1057"/>
      <c r="C37" s="1057"/>
      <c r="E37" s="621"/>
      <c r="F37" s="622"/>
    </row>
    <row r="38" spans="1:13">
      <c r="B38" s="1050"/>
      <c r="C38" s="1050"/>
      <c r="D38" s="1050"/>
      <c r="E38" s="415"/>
      <c r="F38" s="365"/>
    </row>
    <row r="39" spans="1:13">
      <c r="B39" s="1050"/>
      <c r="C39" s="1050"/>
      <c r="D39" s="1050"/>
      <c r="E39" s="415"/>
      <c r="F39" s="365"/>
    </row>
    <row r="40" spans="1:13">
      <c r="B40" s="477"/>
      <c r="C40" s="477"/>
      <c r="D40" s="477"/>
      <c r="E40" s="508"/>
    </row>
    <row r="41" spans="1:13">
      <c r="B41" s="477"/>
      <c r="C41" s="477"/>
      <c r="D41" s="477"/>
      <c r="E41" s="508"/>
    </row>
    <row r="43" spans="1:13">
      <c r="B43" s="613" t="s">
        <v>723</v>
      </c>
    </row>
    <row r="44" spans="1:13" ht="12.75" thickBot="1"/>
    <row r="45" spans="1:13">
      <c r="B45" s="1054" t="s">
        <v>740</v>
      </c>
      <c r="C45" s="1055"/>
      <c r="D45" s="1055"/>
      <c r="E45" s="1055"/>
      <c r="F45" s="1055"/>
      <c r="G45" s="1055"/>
      <c r="H45" s="1055"/>
      <c r="I45" s="1055"/>
      <c r="J45" s="1055"/>
      <c r="K45" s="1055"/>
      <c r="L45" s="1056"/>
    </row>
    <row r="46" spans="1:13">
      <c r="B46" s="1042" t="s">
        <v>710</v>
      </c>
      <c r="C46" s="1042" t="s">
        <v>711</v>
      </c>
      <c r="D46" s="1042" t="s">
        <v>712</v>
      </c>
      <c r="E46" s="1042" t="s">
        <v>732</v>
      </c>
      <c r="F46" s="1042" t="s">
        <v>715</v>
      </c>
      <c r="G46" s="1051" t="s">
        <v>717</v>
      </c>
      <c r="H46" s="1051"/>
      <c r="I46" s="1051"/>
      <c r="J46" s="1045" t="s">
        <v>720</v>
      </c>
      <c r="K46" s="1048" t="s">
        <v>718</v>
      </c>
      <c r="L46" s="1048" t="s">
        <v>719</v>
      </c>
    </row>
    <row r="47" spans="1:13" ht="46.5" customHeight="1">
      <c r="B47" s="1043"/>
      <c r="C47" s="1043"/>
      <c r="D47" s="1043"/>
      <c r="E47" s="1043"/>
      <c r="F47" s="1043"/>
      <c r="G47" s="485" t="s">
        <v>730</v>
      </c>
      <c r="H47" s="485" t="s">
        <v>731</v>
      </c>
      <c r="I47" s="618" t="s">
        <v>310</v>
      </c>
      <c r="J47" s="1046"/>
      <c r="K47" s="1049"/>
      <c r="L47" s="1049"/>
    </row>
    <row r="48" spans="1:13" ht="12.75" thickBot="1">
      <c r="B48" s="1044"/>
      <c r="C48" s="1044"/>
      <c r="D48" s="1044"/>
      <c r="E48" s="1044"/>
      <c r="F48" s="1044"/>
      <c r="G48" s="619" t="s">
        <v>68</v>
      </c>
      <c r="H48" s="619" t="s">
        <v>68</v>
      </c>
      <c r="I48" s="619" t="s">
        <v>68</v>
      </c>
      <c r="J48" s="1047"/>
      <c r="K48" s="787" t="s">
        <v>433</v>
      </c>
      <c r="L48" s="788" t="s">
        <v>433</v>
      </c>
    </row>
    <row r="49" spans="2:13">
      <c r="B49" s="629" t="s">
        <v>432</v>
      </c>
      <c r="C49" s="997" t="s">
        <v>431</v>
      </c>
      <c r="D49" s="629" t="s">
        <v>417</v>
      </c>
      <c r="E49" s="997" t="s">
        <v>736</v>
      </c>
      <c r="F49" s="629" t="s">
        <v>420</v>
      </c>
      <c r="G49" s="780">
        <v>25981</v>
      </c>
      <c r="H49" s="780">
        <v>78830</v>
      </c>
      <c r="I49" s="780">
        <v>104811</v>
      </c>
      <c r="J49" s="780" t="s">
        <v>735</v>
      </c>
      <c r="K49" s="998">
        <v>0.28999999999999998</v>
      </c>
      <c r="L49" s="998">
        <v>0.26</v>
      </c>
      <c r="M49" s="629"/>
    </row>
    <row r="50" spans="2:13">
      <c r="B50" s="629" t="s">
        <v>432</v>
      </c>
      <c r="C50" s="997" t="s">
        <v>431</v>
      </c>
      <c r="D50" s="629" t="s">
        <v>417</v>
      </c>
      <c r="E50" s="997" t="s">
        <v>737</v>
      </c>
      <c r="F50" s="629" t="s">
        <v>420</v>
      </c>
      <c r="G50" s="780">
        <v>203056</v>
      </c>
      <c r="H50" s="780">
        <v>464913</v>
      </c>
      <c r="I50" s="780">
        <v>667969</v>
      </c>
      <c r="J50" s="780" t="s">
        <v>735</v>
      </c>
      <c r="K50" s="998">
        <v>0.33</v>
      </c>
      <c r="L50" s="998">
        <v>0.33</v>
      </c>
      <c r="M50" s="629"/>
    </row>
    <row r="51" spans="2:13">
      <c r="B51" s="629" t="s">
        <v>432</v>
      </c>
      <c r="C51" s="997" t="s">
        <v>429</v>
      </c>
      <c r="D51" s="629" t="s">
        <v>417</v>
      </c>
      <c r="E51" s="997" t="s">
        <v>736</v>
      </c>
      <c r="F51" s="629" t="s">
        <v>420</v>
      </c>
      <c r="G51" s="780">
        <v>19723</v>
      </c>
      <c r="H51" s="780">
        <v>26609</v>
      </c>
      <c r="I51" s="780">
        <v>46332</v>
      </c>
      <c r="J51" s="780" t="s">
        <v>735</v>
      </c>
      <c r="K51" s="998">
        <v>0.34</v>
      </c>
      <c r="L51" s="998">
        <v>0.34</v>
      </c>
      <c r="M51" s="629"/>
    </row>
    <row r="52" spans="2:13">
      <c r="B52" s="629" t="s">
        <v>430</v>
      </c>
      <c r="C52" s="997" t="s">
        <v>429</v>
      </c>
      <c r="D52" s="629" t="s">
        <v>417</v>
      </c>
      <c r="E52" s="997" t="s">
        <v>737</v>
      </c>
      <c r="F52" s="629" t="s">
        <v>437</v>
      </c>
      <c r="G52" s="780">
        <v>17727</v>
      </c>
      <c r="H52" s="780">
        <v>30865</v>
      </c>
      <c r="I52" s="780">
        <v>48592</v>
      </c>
      <c r="J52" s="780" t="s">
        <v>735</v>
      </c>
      <c r="K52" s="998">
        <v>0.33</v>
      </c>
      <c r="L52" s="998">
        <v>0.33</v>
      </c>
      <c r="M52" s="629"/>
    </row>
    <row r="53" spans="2:13">
      <c r="B53" s="629" t="s">
        <v>430</v>
      </c>
      <c r="C53" s="997" t="s">
        <v>427</v>
      </c>
      <c r="D53" s="629" t="s">
        <v>417</v>
      </c>
      <c r="E53" s="997" t="s">
        <v>737</v>
      </c>
      <c r="F53" s="629" t="s">
        <v>420</v>
      </c>
      <c r="G53" s="780">
        <v>1515</v>
      </c>
      <c r="H53" s="780">
        <v>3300</v>
      </c>
      <c r="I53" s="780">
        <v>4815</v>
      </c>
      <c r="J53" s="780" t="s">
        <v>735</v>
      </c>
      <c r="K53" s="998">
        <v>0.33</v>
      </c>
      <c r="L53" s="998">
        <v>0.33</v>
      </c>
      <c r="M53" s="629"/>
    </row>
    <row r="54" spans="2:13">
      <c r="B54" s="629" t="s">
        <v>432</v>
      </c>
      <c r="C54" s="997" t="s">
        <v>436</v>
      </c>
      <c r="D54" s="629" t="s">
        <v>417</v>
      </c>
      <c r="E54" s="997" t="s">
        <v>737</v>
      </c>
      <c r="F54" s="629" t="s">
        <v>420</v>
      </c>
      <c r="G54" s="780">
        <v>783</v>
      </c>
      <c r="H54" s="780">
        <v>1323</v>
      </c>
      <c r="I54" s="780">
        <v>2106</v>
      </c>
      <c r="J54" s="780" t="s">
        <v>735</v>
      </c>
      <c r="K54" s="998">
        <v>0.33</v>
      </c>
      <c r="L54" s="998">
        <v>0.33</v>
      </c>
      <c r="M54" s="629"/>
    </row>
    <row r="55" spans="2:13">
      <c r="B55" s="629" t="s">
        <v>430</v>
      </c>
      <c r="C55" s="997" t="s">
        <v>425</v>
      </c>
      <c r="D55" s="629" t="s">
        <v>417</v>
      </c>
      <c r="E55" s="997" t="s">
        <v>737</v>
      </c>
      <c r="F55" s="629" t="s">
        <v>420</v>
      </c>
      <c r="G55" s="780">
        <v>24465</v>
      </c>
      <c r="H55" s="780">
        <v>68349</v>
      </c>
      <c r="I55" s="780">
        <v>92814</v>
      </c>
      <c r="J55" s="780" t="s">
        <v>735</v>
      </c>
      <c r="K55" s="998">
        <v>0.33</v>
      </c>
      <c r="L55" s="998">
        <v>0.33</v>
      </c>
      <c r="M55" s="629"/>
    </row>
    <row r="56" spans="2:13">
      <c r="B56" s="629" t="s">
        <v>428</v>
      </c>
      <c r="C56" s="997" t="s">
        <v>423</v>
      </c>
      <c r="D56" s="629" t="s">
        <v>417</v>
      </c>
      <c r="E56" s="997" t="s">
        <v>736</v>
      </c>
      <c r="F56" s="629" t="s">
        <v>420</v>
      </c>
      <c r="G56" s="780">
        <v>42875</v>
      </c>
      <c r="H56" s="780">
        <v>130002</v>
      </c>
      <c r="I56" s="780">
        <v>172877</v>
      </c>
      <c r="J56" s="780" t="s">
        <v>735</v>
      </c>
      <c r="K56" s="998">
        <v>0.18</v>
      </c>
      <c r="L56" s="998">
        <v>0.18</v>
      </c>
      <c r="M56" s="629"/>
    </row>
    <row r="57" spans="2:13">
      <c r="B57" s="629" t="s">
        <v>428</v>
      </c>
      <c r="C57" s="997" t="s">
        <v>423</v>
      </c>
      <c r="D57" s="629" t="s">
        <v>417</v>
      </c>
      <c r="E57" s="997" t="s">
        <v>737</v>
      </c>
      <c r="F57" s="629" t="s">
        <v>420</v>
      </c>
      <c r="G57" s="780">
        <v>17894</v>
      </c>
      <c r="H57" s="780">
        <v>49639</v>
      </c>
      <c r="I57" s="780">
        <v>67533</v>
      </c>
      <c r="J57" s="780" t="s">
        <v>735</v>
      </c>
      <c r="K57" s="998">
        <v>0.33</v>
      </c>
      <c r="L57" s="998">
        <v>0.33</v>
      </c>
      <c r="M57" s="629"/>
    </row>
    <row r="58" spans="2:13">
      <c r="B58" s="629" t="s">
        <v>426</v>
      </c>
      <c r="C58" s="997" t="s">
        <v>421</v>
      </c>
      <c r="D58" s="629" t="s">
        <v>417</v>
      </c>
      <c r="E58" s="997" t="s">
        <v>736</v>
      </c>
      <c r="F58" s="629" t="s">
        <v>420</v>
      </c>
      <c r="G58" s="780">
        <v>8224</v>
      </c>
      <c r="H58" s="780">
        <v>24853</v>
      </c>
      <c r="I58" s="780">
        <v>33077</v>
      </c>
      <c r="J58" s="780" t="s">
        <v>735</v>
      </c>
      <c r="K58" s="998">
        <v>0.34</v>
      </c>
      <c r="L58" s="998">
        <v>0.34</v>
      </c>
      <c r="M58" s="629"/>
    </row>
    <row r="59" spans="2:13">
      <c r="B59" s="629" t="s">
        <v>424</v>
      </c>
      <c r="C59" s="997" t="s">
        <v>421</v>
      </c>
      <c r="D59" s="629" t="s">
        <v>417</v>
      </c>
      <c r="E59" s="997" t="s">
        <v>737</v>
      </c>
      <c r="F59" s="629" t="s">
        <v>420</v>
      </c>
      <c r="G59" s="780">
        <v>42213</v>
      </c>
      <c r="H59" s="780">
        <v>111291</v>
      </c>
      <c r="I59" s="780">
        <v>153504</v>
      </c>
      <c r="J59" s="780" t="s">
        <v>735</v>
      </c>
      <c r="K59" s="998">
        <v>0.33</v>
      </c>
      <c r="L59" s="998">
        <v>0.33</v>
      </c>
      <c r="M59" s="629"/>
    </row>
    <row r="60" spans="2:13">
      <c r="B60" s="631" t="s">
        <v>419</v>
      </c>
      <c r="C60" s="999" t="s">
        <v>418</v>
      </c>
      <c r="D60" s="625" t="s">
        <v>417</v>
      </c>
      <c r="E60" s="997" t="s">
        <v>737</v>
      </c>
      <c r="F60" s="626" t="s">
        <v>420</v>
      </c>
      <c r="G60" s="630">
        <v>1793</v>
      </c>
      <c r="H60" s="630">
        <v>6084</v>
      </c>
      <c r="I60" s="628">
        <v>7877</v>
      </c>
      <c r="J60" s="626" t="s">
        <v>735</v>
      </c>
      <c r="K60" s="624">
        <v>0.37</v>
      </c>
      <c r="L60" s="632">
        <v>0.37</v>
      </c>
    </row>
    <row r="61" spans="2:13" hidden="1">
      <c r="B61" s="207"/>
      <c r="C61" s="208"/>
      <c r="D61" s="208"/>
      <c r="E61" s="208"/>
      <c r="F61" s="208"/>
      <c r="G61" s="605"/>
      <c r="H61" s="605"/>
      <c r="I61" s="623"/>
      <c r="J61" s="208"/>
      <c r="K61" s="208"/>
      <c r="L61" s="604"/>
    </row>
    <row r="62" spans="2:13" hidden="1">
      <c r="B62" s="207"/>
      <c r="C62" s="208"/>
      <c r="D62" s="208"/>
      <c r="E62" s="208"/>
      <c r="F62" s="208"/>
      <c r="G62" s="605"/>
      <c r="H62" s="605"/>
      <c r="I62" s="623"/>
      <c r="J62" s="208"/>
      <c r="K62" s="208"/>
      <c r="L62" s="604"/>
    </row>
    <row r="63" spans="2:13" hidden="1">
      <c r="B63" s="207"/>
      <c r="C63" s="208"/>
      <c r="D63" s="208"/>
      <c r="E63" s="208"/>
      <c r="F63" s="208"/>
      <c r="G63" s="605"/>
      <c r="H63" s="605"/>
      <c r="I63" s="623"/>
      <c r="J63" s="208"/>
      <c r="K63" s="208"/>
      <c r="L63" s="604"/>
    </row>
    <row r="64" spans="2:13" hidden="1">
      <c r="B64" s="207"/>
      <c r="C64" s="208"/>
      <c r="D64" s="208"/>
      <c r="E64" s="208"/>
      <c r="F64" s="208"/>
      <c r="G64" s="605"/>
      <c r="H64" s="605"/>
      <c r="I64" s="623"/>
      <c r="J64" s="208"/>
      <c r="K64" s="208"/>
      <c r="L64" s="604"/>
    </row>
    <row r="65" spans="2:13" hidden="1">
      <c r="B65" s="207"/>
      <c r="C65" s="208"/>
      <c r="D65" s="208"/>
      <c r="E65" s="208"/>
      <c r="F65" s="208"/>
      <c r="G65" s="605"/>
      <c r="H65" s="605"/>
      <c r="I65" s="623"/>
      <c r="J65" s="208"/>
      <c r="K65" s="208"/>
      <c r="L65" s="604"/>
    </row>
    <row r="66" spans="2:13" hidden="1">
      <c r="B66" s="207"/>
      <c r="C66" s="208"/>
      <c r="D66" s="208"/>
      <c r="E66" s="208"/>
      <c r="F66" s="208"/>
      <c r="G66" s="605"/>
      <c r="H66" s="605"/>
      <c r="I66" s="623"/>
      <c r="J66" s="208"/>
      <c r="K66" s="208"/>
      <c r="L66" s="604"/>
    </row>
    <row r="67" spans="2:13" ht="12.75" thickBot="1">
      <c r="B67" s="396" t="s">
        <v>310</v>
      </c>
      <c r="C67" s="463"/>
      <c r="D67" s="463"/>
      <c r="E67" s="463"/>
      <c r="F67" s="463"/>
      <c r="G67" s="479">
        <v>406249</v>
      </c>
      <c r="H67" s="479">
        <v>996058</v>
      </c>
      <c r="I67" s="479">
        <v>1402307</v>
      </c>
      <c r="J67" s="463"/>
      <c r="K67" s="463"/>
      <c r="L67" s="414"/>
    </row>
    <row r="70" spans="2:13">
      <c r="B70" s="1052" t="s">
        <v>739</v>
      </c>
      <c r="C70" s="1053"/>
      <c r="D70" s="1053"/>
      <c r="E70" s="1053"/>
      <c r="F70" s="1053"/>
      <c r="G70" s="1053"/>
      <c r="H70" s="1053"/>
      <c r="I70" s="1053"/>
      <c r="J70" s="1053"/>
      <c r="K70" s="1053"/>
      <c r="L70" s="1053"/>
      <c r="M70" s="986"/>
    </row>
    <row r="71" spans="2:13" ht="33.6" customHeight="1">
      <c r="B71" s="459" t="s">
        <v>710</v>
      </c>
      <c r="C71" s="459" t="s">
        <v>711</v>
      </c>
      <c r="D71" s="459" t="s">
        <v>712</v>
      </c>
      <c r="E71" s="459" t="s">
        <v>713</v>
      </c>
      <c r="F71" s="459" t="s">
        <v>530</v>
      </c>
      <c r="G71" s="1058" t="s">
        <v>717</v>
      </c>
      <c r="H71" s="1059"/>
      <c r="I71" s="1059"/>
      <c r="J71" s="1060"/>
      <c r="K71" s="392" t="s">
        <v>720</v>
      </c>
      <c r="L71" s="459" t="s">
        <v>718</v>
      </c>
      <c r="M71" s="1048" t="s">
        <v>719</v>
      </c>
    </row>
    <row r="72" spans="2:13" ht="42.95" customHeight="1">
      <c r="B72" s="404"/>
      <c r="C72" s="404"/>
      <c r="D72" s="404"/>
      <c r="E72" s="404"/>
      <c r="F72" s="404"/>
      <c r="G72" s="392" t="s">
        <v>716</v>
      </c>
      <c r="H72" s="392" t="s">
        <v>434</v>
      </c>
      <c r="I72" s="392" t="s">
        <v>315</v>
      </c>
      <c r="J72" s="392" t="s">
        <v>310</v>
      </c>
      <c r="K72" s="374"/>
      <c r="L72" s="404"/>
      <c r="M72" s="1049"/>
    </row>
    <row r="73" spans="2:13" ht="12.75" thickBot="1">
      <c r="B73" s="397"/>
      <c r="C73" s="397"/>
      <c r="D73" s="397"/>
      <c r="E73" s="397"/>
      <c r="F73" s="397"/>
      <c r="G73" s="787" t="s">
        <v>68</v>
      </c>
      <c r="H73" s="787" t="s">
        <v>68</v>
      </c>
      <c r="I73" s="787" t="s">
        <v>68</v>
      </c>
      <c r="J73" s="787" t="s">
        <v>68</v>
      </c>
      <c r="K73" s="394"/>
      <c r="L73" s="787" t="s">
        <v>433</v>
      </c>
      <c r="M73" s="788" t="s">
        <v>433</v>
      </c>
    </row>
    <row r="74" spans="2:13">
      <c r="B74" s="629" t="s">
        <v>432</v>
      </c>
      <c r="C74" s="997" t="s">
        <v>431</v>
      </c>
      <c r="D74" s="629" t="s">
        <v>417</v>
      </c>
      <c r="E74" s="997" t="s">
        <v>736</v>
      </c>
      <c r="F74" s="629" t="s">
        <v>420</v>
      </c>
      <c r="G74" s="780">
        <v>163584</v>
      </c>
      <c r="H74" s="780">
        <v>66939</v>
      </c>
      <c r="I74" s="780">
        <v>0</v>
      </c>
      <c r="J74" s="780">
        <v>230523</v>
      </c>
      <c r="K74" s="998" t="s">
        <v>735</v>
      </c>
      <c r="L74" s="998">
        <v>0.28999999999999998</v>
      </c>
      <c r="M74" s="629">
        <v>0.26</v>
      </c>
    </row>
    <row r="75" spans="2:13">
      <c r="B75" s="629" t="s">
        <v>432</v>
      </c>
      <c r="C75" s="997" t="s">
        <v>431</v>
      </c>
      <c r="D75" s="629" t="s">
        <v>417</v>
      </c>
      <c r="E75" s="997" t="s">
        <v>737</v>
      </c>
      <c r="F75" s="629" t="s">
        <v>420</v>
      </c>
      <c r="G75" s="780">
        <v>861905</v>
      </c>
      <c r="H75" s="780">
        <v>86005</v>
      </c>
      <c r="I75" s="780">
        <v>0</v>
      </c>
      <c r="J75" s="780">
        <v>947910</v>
      </c>
      <c r="K75" s="998" t="s">
        <v>735</v>
      </c>
      <c r="L75" s="998">
        <v>0.33</v>
      </c>
      <c r="M75" s="629">
        <v>0.33</v>
      </c>
    </row>
    <row r="76" spans="2:13">
      <c r="B76" s="629" t="s">
        <v>430</v>
      </c>
      <c r="C76" s="997" t="s">
        <v>429</v>
      </c>
      <c r="D76" s="629" t="s">
        <v>417</v>
      </c>
      <c r="E76" s="997" t="s">
        <v>737</v>
      </c>
      <c r="F76" s="629" t="s">
        <v>420</v>
      </c>
      <c r="G76" s="780">
        <v>53209</v>
      </c>
      <c r="H76" s="780">
        <v>3159</v>
      </c>
      <c r="I76" s="780">
        <v>0</v>
      </c>
      <c r="J76" s="780">
        <v>56368</v>
      </c>
      <c r="K76" s="998" t="s">
        <v>735</v>
      </c>
      <c r="L76" s="998">
        <v>0.33</v>
      </c>
      <c r="M76" s="629">
        <v>0.33</v>
      </c>
    </row>
    <row r="77" spans="2:13">
      <c r="B77" s="629" t="s">
        <v>428</v>
      </c>
      <c r="C77" s="997" t="s">
        <v>427</v>
      </c>
      <c r="D77" s="629" t="s">
        <v>417</v>
      </c>
      <c r="E77" s="997" t="s">
        <v>737</v>
      </c>
      <c r="F77" s="629" t="s">
        <v>420</v>
      </c>
      <c r="G77" s="780">
        <v>6503</v>
      </c>
      <c r="H77" s="780">
        <v>286</v>
      </c>
      <c r="I77" s="780">
        <v>0</v>
      </c>
      <c r="J77" s="780">
        <v>6789</v>
      </c>
      <c r="K77" s="998" t="s">
        <v>735</v>
      </c>
      <c r="L77" s="998">
        <v>0.33</v>
      </c>
      <c r="M77" s="629">
        <v>0.33</v>
      </c>
    </row>
    <row r="78" spans="2:13" ht="12" customHeight="1">
      <c r="B78" s="629" t="s">
        <v>426</v>
      </c>
      <c r="C78" s="997" t="s">
        <v>425</v>
      </c>
      <c r="D78" s="629" t="s">
        <v>417</v>
      </c>
      <c r="E78" s="997" t="s">
        <v>737</v>
      </c>
      <c r="F78" s="629" t="s">
        <v>420</v>
      </c>
      <c r="G78" s="780">
        <v>118409</v>
      </c>
      <c r="H78" s="780">
        <v>14364</v>
      </c>
      <c r="I78" s="780">
        <v>0</v>
      </c>
      <c r="J78" s="780">
        <v>132773</v>
      </c>
      <c r="K78" s="998" t="s">
        <v>735</v>
      </c>
      <c r="L78" s="998">
        <v>0.33</v>
      </c>
      <c r="M78" s="629">
        <v>0.33</v>
      </c>
    </row>
    <row r="79" spans="2:13">
      <c r="B79" s="629" t="s">
        <v>424</v>
      </c>
      <c r="C79" s="997" t="s">
        <v>423</v>
      </c>
      <c r="D79" s="629" t="s">
        <v>417</v>
      </c>
      <c r="E79" s="997" t="s">
        <v>736</v>
      </c>
      <c r="F79" s="629" t="s">
        <v>420</v>
      </c>
      <c r="G79" s="780">
        <v>356984</v>
      </c>
      <c r="H79" s="780">
        <v>372498</v>
      </c>
      <c r="I79" s="780">
        <v>176097</v>
      </c>
      <c r="J79" s="780">
        <v>905579</v>
      </c>
      <c r="K79" s="998" t="s">
        <v>735</v>
      </c>
      <c r="L79" s="998">
        <v>0.18</v>
      </c>
      <c r="M79" s="629">
        <v>0.18</v>
      </c>
    </row>
    <row r="80" spans="2:13">
      <c r="B80" s="629" t="s">
        <v>424</v>
      </c>
      <c r="C80" s="997" t="s">
        <v>423</v>
      </c>
      <c r="D80" s="629" t="s">
        <v>417</v>
      </c>
      <c r="E80" s="997" t="s">
        <v>737</v>
      </c>
      <c r="F80" s="629" t="s">
        <v>420</v>
      </c>
      <c r="G80" s="780">
        <v>107114</v>
      </c>
      <c r="H80" s="780">
        <v>23277</v>
      </c>
      <c r="I80" s="780">
        <v>0</v>
      </c>
      <c r="J80" s="780">
        <v>130391</v>
      </c>
      <c r="K80" s="998" t="s">
        <v>735</v>
      </c>
      <c r="L80" s="998">
        <v>0.33</v>
      </c>
      <c r="M80" s="629">
        <v>0.33</v>
      </c>
    </row>
    <row r="81" spans="2:13">
      <c r="B81" s="629" t="s">
        <v>422</v>
      </c>
      <c r="C81" s="997" t="s">
        <v>421</v>
      </c>
      <c r="D81" s="629" t="s">
        <v>417</v>
      </c>
      <c r="E81" s="997" t="s">
        <v>736</v>
      </c>
      <c r="F81" s="629" t="s">
        <v>420</v>
      </c>
      <c r="G81" s="780">
        <v>27935</v>
      </c>
      <c r="H81" s="780">
        <v>0</v>
      </c>
      <c r="I81" s="780">
        <v>0</v>
      </c>
      <c r="J81" s="780">
        <v>27935</v>
      </c>
      <c r="K81" s="998" t="s">
        <v>735</v>
      </c>
      <c r="L81" s="998">
        <v>0.34</v>
      </c>
      <c r="M81" s="629">
        <v>0.34</v>
      </c>
    </row>
    <row r="82" spans="2:13">
      <c r="B82" s="629" t="s">
        <v>419</v>
      </c>
      <c r="C82" s="997" t="s">
        <v>418</v>
      </c>
      <c r="D82" s="629" t="s">
        <v>417</v>
      </c>
      <c r="E82" s="997" t="s">
        <v>738</v>
      </c>
      <c r="F82" s="629"/>
      <c r="G82" s="780">
        <v>229682</v>
      </c>
      <c r="H82" s="780">
        <v>0</v>
      </c>
      <c r="I82" s="780">
        <v>0</v>
      </c>
      <c r="J82" s="780">
        <v>229682</v>
      </c>
      <c r="K82" s="998" t="s">
        <v>735</v>
      </c>
      <c r="L82" s="998">
        <v>0.37</v>
      </c>
      <c r="M82" s="629">
        <v>0.37</v>
      </c>
    </row>
    <row r="83" spans="2:13" ht="12.75" thickBot="1">
      <c r="B83" s="375" t="s">
        <v>310</v>
      </c>
      <c r="C83" s="379"/>
      <c r="D83" s="379"/>
      <c r="E83" s="379"/>
      <c r="F83" s="379"/>
      <c r="G83" s="426">
        <v>1925325</v>
      </c>
      <c r="H83" s="426">
        <v>566528</v>
      </c>
      <c r="I83" s="426">
        <v>176097</v>
      </c>
      <c r="J83" s="426">
        <v>2667950</v>
      </c>
      <c r="K83" s="379"/>
      <c r="L83" s="379"/>
      <c r="M83" s="384"/>
    </row>
    <row r="85" spans="2:13">
      <c r="B85" s="1057"/>
      <c r="C85" s="1057"/>
      <c r="E85" s="621"/>
      <c r="F85" s="622"/>
    </row>
    <row r="86" spans="2:13">
      <c r="B86" s="1050"/>
      <c r="C86" s="1050"/>
      <c r="D86" s="1050"/>
      <c r="E86" s="415"/>
      <c r="F86" s="365"/>
    </row>
    <row r="87" spans="2:13">
      <c r="B87" s="1050"/>
      <c r="C87" s="1050"/>
      <c r="D87" s="1050"/>
      <c r="E87" s="415"/>
      <c r="F87" s="365"/>
    </row>
  </sheetData>
  <mergeCells count="37">
    <mergeCell ref="B22:L22"/>
    <mergeCell ref="D23:D25"/>
    <mergeCell ref="E23:E25"/>
    <mergeCell ref="B37:C37"/>
    <mergeCell ref="B38:D38"/>
    <mergeCell ref="M71:M72"/>
    <mergeCell ref="G71:J71"/>
    <mergeCell ref="G46:I46"/>
    <mergeCell ref="D46:D48"/>
    <mergeCell ref="E46:E48"/>
    <mergeCell ref="F46:F48"/>
    <mergeCell ref="B86:D86"/>
    <mergeCell ref="F23:F25"/>
    <mergeCell ref="B87:D87"/>
    <mergeCell ref="G23:I23"/>
    <mergeCell ref="L46:L47"/>
    <mergeCell ref="B46:B48"/>
    <mergeCell ref="C46:C48"/>
    <mergeCell ref="B70:L70"/>
    <mergeCell ref="B23:B25"/>
    <mergeCell ref="C23:C25"/>
    <mergeCell ref="B45:L45"/>
    <mergeCell ref="K23:K25"/>
    <mergeCell ref="K46:K47"/>
    <mergeCell ref="J46:J48"/>
    <mergeCell ref="B85:C85"/>
    <mergeCell ref="B39:D39"/>
    <mergeCell ref="B4:L4"/>
    <mergeCell ref="C5:C7"/>
    <mergeCell ref="D5:D7"/>
    <mergeCell ref="E5:E7"/>
    <mergeCell ref="F5:F7"/>
    <mergeCell ref="J5:J7"/>
    <mergeCell ref="K5:K6"/>
    <mergeCell ref="L5:L6"/>
    <mergeCell ref="G5:I5"/>
    <mergeCell ref="B5:B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12A4159D9C1643A4582C0C84542D16" ma:contentTypeVersion="5" ma:contentTypeDescription="Crear nuevo documento." ma:contentTypeScope="" ma:versionID="1544170e805ff3711d418fb4d753252b">
  <xsd:schema xmlns:xsd="http://www.w3.org/2001/XMLSchema" xmlns:xs="http://www.w3.org/2001/XMLSchema" xmlns:p="http://schemas.microsoft.com/office/2006/metadata/properties" xmlns:ns3="8e36b035-340c-4d00-9a83-6ecdeb0bca90" xmlns:ns4="203fbbe5-d99c-4e1d-a63b-b9b23522c091" targetNamespace="http://schemas.microsoft.com/office/2006/metadata/properties" ma:root="true" ma:fieldsID="f0c54b1bfec57c7f2b15b6f740bdccf4" ns3:_="" ns4:_="">
    <xsd:import namespace="8e36b035-340c-4d00-9a83-6ecdeb0bca90"/>
    <xsd:import namespace="203fbbe5-d99c-4e1d-a63b-b9b23522c09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6b035-340c-4d00-9a83-6ecdeb0bca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3fbbe5-d99c-4e1d-a63b-b9b23522c0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E99E88-146E-4E79-BFDF-9BCD85F83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6b035-340c-4d00-9a83-6ecdeb0bca90"/>
    <ds:schemaRef ds:uri="203fbbe5-d99c-4e1d-a63b-b9b23522c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BF0B15-FB8F-465F-839A-FD914B4D0915}">
  <ds:schemaRefs>
    <ds:schemaRef ds:uri="http://purl.org/dc/terms/"/>
    <ds:schemaRef ds:uri="8e36b035-340c-4d00-9a83-6ecdeb0bca90"/>
    <ds:schemaRef ds:uri="http://schemas.microsoft.com/office/2006/documentManagement/types"/>
    <ds:schemaRef ds:uri="http://purl.org/dc/elements/1.1/"/>
    <ds:schemaRef ds:uri="203fbbe5-d99c-4e1d-a63b-b9b23522c09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Assets</vt:lpstr>
      <vt:lpstr>Liabilities</vt:lpstr>
      <vt:lpstr>Results</vt:lpstr>
      <vt:lpstr>Flow</vt:lpstr>
      <vt:lpstr>Equity</vt:lpstr>
      <vt:lpstr>N2.2 Claims</vt:lpstr>
      <vt:lpstr>N3 Perfil Vencimiento</vt:lpstr>
      <vt:lpstr>N6 Directorio y Comité</vt:lpstr>
      <vt:lpstr>IFRS 16</vt:lpstr>
      <vt:lpstr>N15 Deferred taxes</vt:lpstr>
      <vt:lpstr>N16.3 Clases Instrum. Finan.</vt:lpstr>
      <vt:lpstr>N16.4 Préstamos CP</vt:lpstr>
      <vt:lpstr>N16.4 Préstamos LP</vt:lpstr>
      <vt:lpstr>N16.4 Bonos LP</vt:lpstr>
      <vt:lpstr>N16.4 Conciliación SI y SF</vt:lpstr>
      <vt:lpstr>N19 Beneficios Empleados</vt:lpstr>
      <vt:lpstr>N20 Pas. No Financiero</vt:lpstr>
      <vt:lpstr>N24 Ordinary income</vt:lpstr>
      <vt:lpstr>N26 Otros Ingresos y Gtos.</vt:lpstr>
      <vt:lpstr>N30 Segmentos</vt:lpstr>
      <vt:lpstr>N36 Medio ambiente</vt:lpstr>
      <vt:lpstr>CovenantAA</vt:lpstr>
      <vt:lpstr>N29 Operaciones Discontinuadas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2023-08-23T16:58:37Z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0x0101000212A4159D9C1643A4582C0C84542D16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IAM 1T23_170423.xlsx</vt:lpwstr>
  </property>
</Properties>
</file>